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20" windowHeight="8100" firstSheet="15" activeTab="16"/>
  </bookViews>
  <sheets>
    <sheet name="目录" sheetId="1" r:id="rId1"/>
    <sheet name="1.部门收支总表（批复表）" sheetId="2" r:id="rId2"/>
    <sheet name="2.部门收支总表" sheetId="3" r:id="rId3"/>
    <sheet name="3.部门收入总表" sheetId="4" r:id="rId4"/>
    <sheet name="4.部门支出总表" sheetId="5" r:id="rId5"/>
    <sheet name="5.部门支出总表（部门预算经济分类）" sheetId="6" r:id="rId6"/>
    <sheet name="6.部门支出总表（政府预算经济分类）" sheetId="7" r:id="rId7"/>
    <sheet name="7.财政拨款收支总表" sheetId="8" r:id="rId8"/>
    <sheet name="8.财政拨款支出表" sheetId="9" r:id="rId9"/>
    <sheet name="9.一般公共预算拨款支出表" sheetId="10" r:id="rId10"/>
    <sheet name="10.一般公共预算基本支出表" sheetId="11" r:id="rId11"/>
    <sheet name="11.一般公共预算基本支出表（经济分类）" sheetId="12" r:id="rId12"/>
    <sheet name="12..政府性基金预算支出表（按部门预算经济分类）" sheetId="13" r:id="rId13"/>
    <sheet name="13.政府性基金预算支出表（按政府预算经济分类）" sheetId="14" r:id="rId14"/>
    <sheet name="14.一般公共预算“三公”经费支出表" sheetId="15" r:id="rId15"/>
    <sheet name="15.专项业务经费（批复表）" sheetId="16" r:id="rId16"/>
    <sheet name="16.项目表（批复表）" sheetId="17" r:id="rId17"/>
    <sheet name="17.项目绩效表" sheetId="18" r:id="rId18"/>
    <sheet name="18.整体绩效表" sheetId="19" r:id="rId19"/>
  </sheets>
  <definedNames>
    <definedName name="_xlnm.Print_Area" localSheetId="0">'目录'!$A$1:$E$22</definedName>
  </definedNames>
  <calcPr fullCalcOnLoad="1"/>
</workbook>
</file>

<file path=xl/sharedStrings.xml><?xml version="1.0" encoding="utf-8"?>
<sst xmlns="http://schemas.openxmlformats.org/spreadsheetml/2006/main" count="731" uniqueCount="498">
  <si>
    <t>附件2</t>
  </si>
  <si>
    <t>目     录</t>
  </si>
  <si>
    <t>1.部门收支总表（批复表）</t>
  </si>
  <si>
    <t>2.部门收支总表</t>
  </si>
  <si>
    <t>3.部门收入总表</t>
  </si>
  <si>
    <t>4.部门支出总表</t>
  </si>
  <si>
    <t>5.部门支出总表（部门预算经济分类）</t>
  </si>
  <si>
    <t>6.部门支出总表（政府预算经济分类）</t>
  </si>
  <si>
    <t>7.财政拨款收支总表</t>
  </si>
  <si>
    <t>8.财政拨款支出表</t>
  </si>
  <si>
    <t>9.一般公共预算拨款支出表</t>
  </si>
  <si>
    <t>10.一般公共预算基本支出表</t>
  </si>
  <si>
    <t>11.一般公共预算基本支出表（经济分类）</t>
  </si>
  <si>
    <t>12.政府性基金预算支出表（按部门预算经济分类）</t>
  </si>
  <si>
    <t>13.政府性基金预算支出表（按政府预算经济分类）</t>
  </si>
  <si>
    <t>14.一般公共预算“三公”经费支出表</t>
  </si>
  <si>
    <t>15.专项业务经费表（批复表）</t>
  </si>
  <si>
    <t>16.项目表（批复表）</t>
  </si>
  <si>
    <t>17.项目绩效表</t>
  </si>
  <si>
    <t>18.整体绩效表</t>
  </si>
  <si>
    <t>附件2-1</t>
  </si>
  <si>
    <t>部门收支总体情况表</t>
  </si>
  <si>
    <t>单位：万元</t>
  </si>
  <si>
    <t>单位名称</t>
  </si>
  <si>
    <t>收入</t>
  </si>
  <si>
    <t>支出</t>
  </si>
  <si>
    <t>非税收入征收计划</t>
  </si>
  <si>
    <t>合计</t>
  </si>
  <si>
    <t>一般公共预算拨款</t>
  </si>
  <si>
    <t>政府性
基金预算拨款</t>
  </si>
  <si>
    <t>财政专户管理的
非税收入
拨款</t>
  </si>
  <si>
    <t>上级补助收入</t>
  </si>
  <si>
    <t>附属单位上缴收入</t>
  </si>
  <si>
    <t>基本支出</t>
  </si>
  <si>
    <t>项目
支出</t>
  </si>
  <si>
    <t>经费
拨款</t>
  </si>
  <si>
    <t>纳入预算管理的
非税收入拨款</t>
  </si>
  <si>
    <t>小计</t>
  </si>
  <si>
    <t>工资福
利支出</t>
  </si>
  <si>
    <t>一般商品
服务支出</t>
  </si>
  <si>
    <t>对个人和
家庭补助</t>
  </si>
  <si>
    <t>说明：本表公开内容为已批复的预算资金安排情况。</t>
  </si>
  <si>
    <t>附件2-2</t>
  </si>
  <si>
    <t>收        入</t>
  </si>
  <si>
    <t>支        出</t>
  </si>
  <si>
    <t>项  目</t>
  </si>
  <si>
    <t>本年预算</t>
  </si>
  <si>
    <t>按 支 出 功 能 科 目</t>
  </si>
  <si>
    <t>项 目（按部门预算经济分类）</t>
  </si>
  <si>
    <t>项 目（按政府预算经济分类）</t>
  </si>
  <si>
    <t>一、一般公共预算拨款（补助）</t>
  </si>
  <si>
    <t>一、一般公共服务支出</t>
  </si>
  <si>
    <t>一、基本支出</t>
  </si>
  <si>
    <t>一、机关工资福利支出</t>
  </si>
  <si>
    <t>二、政府性基金拨款（补助）</t>
  </si>
  <si>
    <t>二、外交支出</t>
  </si>
  <si>
    <t xml:space="preserve">    工资福利支出</t>
  </si>
  <si>
    <t>二、机关商品和服务支出</t>
  </si>
  <si>
    <t>三、财政专户拨款（补助）</t>
  </si>
  <si>
    <t>三、国防支出</t>
  </si>
  <si>
    <t xml:space="preserve">    商品和服务支出</t>
  </si>
  <si>
    <t>三、机关资本性支出（一）</t>
  </si>
  <si>
    <t>四、上级补助收入</t>
  </si>
  <si>
    <t>四、公共安全支出</t>
  </si>
  <si>
    <t xml:space="preserve">    对个人和家庭的补助</t>
  </si>
  <si>
    <t>四、机关资本性支出（二）</t>
  </si>
  <si>
    <t>五、附属单位上缴收入</t>
  </si>
  <si>
    <t>五、教育支出</t>
  </si>
  <si>
    <t>二、项目支出</t>
  </si>
  <si>
    <t>五、对事业单位经常性补助</t>
  </si>
  <si>
    <t>六、科学技术支出</t>
  </si>
  <si>
    <t xml:space="preserve">    专项工资福利支出</t>
  </si>
  <si>
    <t>六、对事业单位资本性补助</t>
  </si>
  <si>
    <t>七、文化旅游体育与传媒支出</t>
  </si>
  <si>
    <t xml:space="preserve">    专项商品和服务支出</t>
  </si>
  <si>
    <t>七、对企业补助</t>
  </si>
  <si>
    <t>八、社会保障和就业支出</t>
  </si>
  <si>
    <t xml:space="preserve">    专项对个人和家庭的补助</t>
  </si>
  <si>
    <t>八、对企业资本性支出</t>
  </si>
  <si>
    <t>九、社会保险基金支出</t>
  </si>
  <si>
    <t xml:space="preserve">    债务利息及费用支出</t>
  </si>
  <si>
    <t>九、对个人和家庭的补助</t>
  </si>
  <si>
    <t>十、医疗卫生与计划生育支出</t>
  </si>
  <si>
    <t xml:space="preserve">    资本性支出（基本建设）</t>
  </si>
  <si>
    <t>十、对社会保障基金补助</t>
  </si>
  <si>
    <t>十一、节能环保支出</t>
  </si>
  <si>
    <t xml:space="preserve">    资本性支出</t>
  </si>
  <si>
    <t>十一、债务利息及费用支出</t>
  </si>
  <si>
    <t>十二、城乡社区支出</t>
  </si>
  <si>
    <t xml:space="preserve">    对企业补助（基本建设）</t>
  </si>
  <si>
    <t>十二、债务还本支出</t>
  </si>
  <si>
    <t>十三、农林水支出</t>
  </si>
  <si>
    <t xml:space="preserve">    对企业补助</t>
  </si>
  <si>
    <t>十三、转移性支出</t>
  </si>
  <si>
    <t>十四、交通运输支出</t>
  </si>
  <si>
    <t xml:space="preserve">    对社会保障基金补助</t>
  </si>
  <si>
    <t>十四、预备费及预留</t>
  </si>
  <si>
    <t>十五、资源勘探信息等支出</t>
  </si>
  <si>
    <t xml:space="preserve">    其他支出</t>
  </si>
  <si>
    <t>十五、其他支出</t>
  </si>
  <si>
    <t>十六、商业服务业等支出</t>
  </si>
  <si>
    <t>三、对附属单位的补助支出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</si>
  <si>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</si>
  <si>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</si>
  <si>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</si>
  <si>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</si>
  <si>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</si>
  <si>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</si>
  <si>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</si>
  <si>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</si>
  <si>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</si>
  <si>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</si>
  <si>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</si>
  <si>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</si>
  <si>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</si>
  <si>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</si>
  <si>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</si>
  <si>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</si>
  <si>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说明：本表公开内容为列市级预算资金安排情况。</t>
  </si>
  <si>
    <t>附件2-3</t>
  </si>
  <si>
    <t>部门收入总体情况表</t>
  </si>
  <si>
    <t>功能科目编码
（类款项）</t>
  </si>
  <si>
    <t>功能科目名称</t>
  </si>
  <si>
    <t>财政专户管理的非税收入拨款</t>
  </si>
  <si>
    <t>附件2-4</t>
  </si>
  <si>
    <t>部门支出总体情况表</t>
  </si>
  <si>
    <t>一般公共预算拨款（补助）</t>
  </si>
  <si>
    <t>政府性基金预算拨款（补助）</t>
  </si>
  <si>
    <t>上级补助
收入</t>
  </si>
  <si>
    <t>附属单位
上缴收入</t>
  </si>
  <si>
    <t>经费拨款</t>
  </si>
  <si>
    <t>纳入预算
管理的非税
收入拨款</t>
  </si>
  <si>
    <t>行政事业性收费收入</t>
  </si>
  <si>
    <t>国有资源（资产）有偿使用收入</t>
  </si>
  <si>
    <t>捐赠收入</t>
  </si>
  <si>
    <t>其他收入</t>
  </si>
  <si>
    <t>合  计</t>
  </si>
  <si>
    <t>附件2-5</t>
  </si>
  <si>
    <t>部门支出总体情况表（按部门预算经济分类）</t>
  </si>
  <si>
    <t>附件2-6</t>
  </si>
  <si>
    <t>部门支出总体情况表（按政府预算经济分类）</t>
  </si>
  <si>
    <t>功能科目
名称</t>
  </si>
  <si>
    <t>总 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</si>
  <si>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</si>
  <si>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</si>
  <si>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</si>
  <si>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</si>
  <si>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</si>
  <si>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</si>
  <si>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</si>
  <si>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</si>
  <si>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</si>
  <si>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</si>
  <si>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</si>
  <si>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其他支出</t>
  </si>
  <si>
    <t>附件2-7</t>
  </si>
  <si>
    <t>财政拨款收支总体情况表</t>
  </si>
  <si>
    <t>收      入</t>
  </si>
  <si>
    <t>支      出</t>
  </si>
  <si>
    <t>项    目</t>
  </si>
  <si>
    <t>预算数</t>
  </si>
  <si>
    <t>一般公共
预算拨款</t>
  </si>
  <si>
    <t>政府性
基金拨款</t>
  </si>
  <si>
    <t>一、一般公共预算收入拨款</t>
  </si>
  <si>
    <t xml:space="preserve">    经费拨款（补助）</t>
  </si>
  <si>
    <t xml:space="preserve">    纳入预算管理的非税收入拨款</t>
  </si>
  <si>
    <t>二、政府性基金拨款</t>
  </si>
  <si>
    <t xml:space="preserve">    说明：本表公开内容为列2021年财政拨款安排情况。</t>
  </si>
  <si>
    <t>附件2-8</t>
  </si>
  <si>
    <t>财政拨款支出情况表</t>
  </si>
  <si>
    <t>项目支出</t>
  </si>
  <si>
    <t>说明：本表的公开内容为列市级当年财政拨款安排情况（含一般公共预算拨款和政府性基金预算拨款）。</t>
  </si>
  <si>
    <t>附件2-9</t>
  </si>
  <si>
    <t>一般公共预算拨款支出情况表</t>
  </si>
  <si>
    <t>附件2-10</t>
  </si>
  <si>
    <t>一般公共预算基本支出情况表</t>
  </si>
  <si>
    <t>经济科目
编码（类款）</t>
  </si>
  <si>
    <t>经济科目名称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</si>
  <si>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</si>
  <si>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</si>
  <si>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</si>
  <si>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</si>
  <si>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</si>
  <si>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</si>
  <si>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</si>
  <si>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</si>
  <si>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……</t>
  </si>
  <si>
    <t>302</t>
  </si>
  <si>
    <t>商品和服务支出</t>
  </si>
  <si>
    <t>办公费</t>
  </si>
  <si>
    <t>印刷费</t>
  </si>
  <si>
    <t>303</t>
  </si>
  <si>
    <t>对个人和家庭补助支出</t>
  </si>
  <si>
    <t>离休费</t>
  </si>
  <si>
    <t>退休费</t>
  </si>
  <si>
    <t>说明：1.本表公开内容为列市级当年一般公共预算拨款安排的基本支出情况（含经费拨款和纳入预算管理的非税收入拨款）。
      2.人员经费包括工资福利支出和对个人和家庭补助支出，公用经费包括商品服务支出和资本性支出。</t>
  </si>
  <si>
    <t>附件2-11</t>
  </si>
  <si>
    <t>一般公共预算基本支出表</t>
  </si>
  <si>
    <t>科目编码</t>
  </si>
  <si>
    <t>科目名称</t>
  </si>
  <si>
    <t>奖金</t>
  </si>
  <si>
    <t>绩效工资</t>
  </si>
  <si>
    <t>机关事业单位养老保险缴费</t>
  </si>
  <si>
    <t>职业年金缴费</t>
  </si>
  <si>
    <t>职工基本医疗保险缴费</t>
  </si>
  <si>
    <t>其他社会保障缴费</t>
  </si>
  <si>
    <t>住房公积金</t>
  </si>
  <si>
    <t>其他工资福利支出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</si>
  <si>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</si>
  <si>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</si>
  <si>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</si>
  <si>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</si>
  <si>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</si>
  <si>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</si>
  <si>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</si>
  <si>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</si>
  <si>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</si>
  <si>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</si>
  <si>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</si>
  <si>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</si>
  <si>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</si>
  <si>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</si>
  <si>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</si>
  <si>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</si>
  <si>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</si>
  <si>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</si>
  <si>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</si>
  <si>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</si>
  <si>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</si>
  <si>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</si>
  <si>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</si>
  <si>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</si>
  <si>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</si>
  <si>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生活补助</t>
  </si>
  <si>
    <t>助学金</t>
  </si>
  <si>
    <t>其他对个人和家庭的补助支出</t>
  </si>
  <si>
    <t>......</t>
  </si>
  <si>
    <t>附件2-12</t>
  </si>
  <si>
    <t>政府性基金预算支出情况表（按部门预算经济分类）</t>
  </si>
  <si>
    <t>附件2-13</t>
  </si>
  <si>
    <t>政府性基金预算支出情况表（按政府预算经济分类）</t>
  </si>
  <si>
    <t>对事业单位
经常性
补助</t>
  </si>
  <si>
    <t>对事业单位
资本性
补助</t>
  </si>
  <si>
    <t>其他
支出</t>
  </si>
  <si>
    <t>附件2-14</t>
  </si>
  <si>
    <t>一般公共预算“三公”经费支出情况表</t>
  </si>
  <si>
    <t>三公经费预算数（一般公共预算拨款）</t>
  </si>
  <si>
    <t>较上年“三公”经费预算总额增减比例（%）</t>
  </si>
  <si>
    <t>增减原因说明</t>
  </si>
  <si>
    <t>公务用车购置及运行费</t>
  </si>
  <si>
    <t>其中：</t>
  </si>
  <si>
    <t>因公出国（境）费</t>
  </si>
  <si>
    <t>公务用车购置费</t>
  </si>
  <si>
    <t xml:space="preserve">    说明：本表的公开内容为当年一般公共预算拨款安排的“三公”经费支出（含基本支出和项目支出），一般公共预算拨款包括经费拨款和纳入预算管理的非税收入拨款。 </t>
  </si>
  <si>
    <t>附件2-15</t>
  </si>
  <si>
    <t>部门专项业务经费支出情况表</t>
  </si>
  <si>
    <t>项目名称</t>
  </si>
  <si>
    <t>资金来源</t>
  </si>
  <si>
    <t>具体内容</t>
  </si>
  <si>
    <t>备注</t>
  </si>
  <si>
    <t>纳入预算管理的非税
收入拨款</t>
  </si>
  <si>
    <t>财政专户管理的非税
收入拨款</t>
  </si>
  <si>
    <t xml:space="preserve">    说明：本表公开内容为列市级当年预算资金安排情况。</t>
  </si>
  <si>
    <t>附件2-16</t>
  </si>
  <si>
    <t>项目预算支出明细表</t>
  </si>
  <si>
    <t xml:space="preserve">    说明：1.本表公开内容为列市级当年预算资金安排情况。
          2.“事业运行”专项只公开到一级项目，其他专项需公开到二级项目。</t>
  </si>
  <si>
    <t>附件2-17</t>
  </si>
  <si>
    <t>专项资金绩效目标申报表</t>
  </si>
  <si>
    <r>
      <t>（</t>
    </r>
    <r>
      <rPr>
        <sz val="11"/>
        <rFont val="Times New Roman"/>
        <family val="1"/>
      </rPr>
      <t>2021</t>
    </r>
    <r>
      <rPr>
        <sz val="11"/>
        <rFont val="楷体_GB2312"/>
        <family val="3"/>
      </rPr>
      <t>年）</t>
    </r>
  </si>
  <si>
    <t>填报单位：</t>
  </si>
  <si>
    <t>专项名称</t>
  </si>
  <si>
    <t>专项属性</t>
  </si>
  <si>
    <t>部门名称</t>
  </si>
  <si>
    <r>
      <t>资金总额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（万元）</t>
    </r>
  </si>
  <si>
    <t>专项立项
依据</t>
  </si>
  <si>
    <t>专项实施进度计划</t>
  </si>
  <si>
    <t>专项实施内容</t>
  </si>
  <si>
    <t>计划开始时间</t>
  </si>
  <si>
    <t>计划完成时间</t>
  </si>
  <si>
    <t>专项长期绩效目标</t>
  </si>
  <si>
    <t>专项年度绩效目标</t>
  </si>
  <si>
    <r>
      <t>专项
年度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绩效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指标</t>
    </r>
  </si>
  <si>
    <t>一级指标</t>
  </si>
  <si>
    <t>二级指标</t>
  </si>
  <si>
    <t>三级指标</t>
  </si>
  <si>
    <t>指标内容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</si>
  <si>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</si>
  <si>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</si>
  <si>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</si>
  <si>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</si>
  <si>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</si>
  <si>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</si>
  <si>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</si>
  <si>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</t>
  </si>
  <si>
    <t>社会效益</t>
  </si>
  <si>
    <t>生态效益</t>
  </si>
  <si>
    <t>可持续影响</t>
  </si>
  <si>
    <t>社会公众或服务
对象满意度</t>
  </si>
  <si>
    <t>专项实施保障措施</t>
  </si>
  <si>
    <r>
      <t>项目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构成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分解</t>
    </r>
  </si>
  <si>
    <r>
      <t>子项目</t>
    </r>
    <r>
      <rPr>
        <b/>
        <sz val="11"/>
        <rFont val="Times New Roman"/>
        <family val="1"/>
      </rPr>
      <t>1</t>
    </r>
    <r>
      <rPr>
        <b/>
        <sz val="11"/>
        <rFont val="宋体"/>
        <family val="0"/>
      </rPr>
      <t>名称：</t>
    </r>
  </si>
  <si>
    <r>
      <t>明细</t>
    </r>
    <r>
      <rPr>
        <sz val="11"/>
        <rFont val="宋体"/>
        <family val="0"/>
      </rPr>
      <t>金额</t>
    </r>
  </si>
  <si>
    <t>单价</t>
  </si>
  <si>
    <t>依据</t>
  </si>
  <si>
    <t>数量</t>
  </si>
  <si>
    <t>构成明细</t>
  </si>
  <si>
    <r>
      <t>1.1</t>
    </r>
    <r>
      <rPr>
        <sz val="11"/>
        <rFont val="宋体"/>
        <family val="0"/>
      </rPr>
      <t>名称</t>
    </r>
  </si>
  <si>
    <r>
      <t>1.1.1</t>
    </r>
    <r>
      <rPr>
        <sz val="11"/>
        <rFont val="宋体"/>
        <family val="0"/>
      </rPr>
      <t>名称</t>
    </r>
  </si>
  <si>
    <r>
      <t>1.1.2</t>
    </r>
    <r>
      <rPr>
        <sz val="11"/>
        <rFont val="宋体"/>
        <family val="0"/>
      </rPr>
      <t>名称</t>
    </r>
  </si>
  <si>
    <r>
      <t>1.1</t>
    </r>
    <r>
      <rPr>
        <b/>
        <sz val="11"/>
        <rFont val="宋体"/>
        <family val="0"/>
      </rPr>
      <t>金额小计</t>
    </r>
  </si>
  <si>
    <r>
      <t>1.2</t>
    </r>
    <r>
      <rPr>
        <sz val="11"/>
        <rFont val="宋体"/>
        <family val="0"/>
      </rPr>
      <t>名称</t>
    </r>
  </si>
  <si>
    <r>
      <t>1.2.1</t>
    </r>
    <r>
      <rPr>
        <sz val="11"/>
        <rFont val="宋体"/>
        <family val="0"/>
      </rPr>
      <t>名称</t>
    </r>
  </si>
  <si>
    <r>
      <t>1.2.2</t>
    </r>
    <r>
      <rPr>
        <sz val="11"/>
        <rFont val="宋体"/>
        <family val="0"/>
      </rPr>
      <t>名称</t>
    </r>
  </si>
  <si>
    <r>
      <t>1.2</t>
    </r>
    <r>
      <rPr>
        <b/>
        <sz val="11"/>
        <rFont val="宋体"/>
        <family val="0"/>
      </rPr>
      <t>金额小计</t>
    </r>
  </si>
  <si>
    <r>
      <t>子项目</t>
    </r>
    <r>
      <rPr>
        <b/>
        <sz val="11"/>
        <rFont val="Times New Roman"/>
        <family val="1"/>
      </rPr>
      <t>2</t>
    </r>
    <r>
      <rPr>
        <b/>
        <sz val="11"/>
        <rFont val="宋体"/>
        <family val="0"/>
      </rPr>
      <t>名称：</t>
    </r>
  </si>
  <si>
    <t>金额合计</t>
  </si>
  <si>
    <t>附件2-18</t>
  </si>
  <si>
    <t>2040701</t>
  </si>
  <si>
    <t>行政运行（监狱）</t>
  </si>
  <si>
    <t>2040704</t>
  </si>
  <si>
    <t>犯人生活</t>
  </si>
  <si>
    <t>2040706</t>
  </si>
  <si>
    <t>狱政设施建设</t>
  </si>
  <si>
    <t>2040707</t>
  </si>
  <si>
    <t>信息化建设</t>
  </si>
  <si>
    <t>其他监狱支出</t>
  </si>
  <si>
    <t>其他企业改革发展补助</t>
  </si>
  <si>
    <t>死亡抚恤</t>
  </si>
  <si>
    <t>住房公积金</t>
  </si>
  <si>
    <t>行政单位离退休</t>
  </si>
  <si>
    <t>单位名称 ：湖南省武陵监狱本级</t>
  </si>
  <si>
    <t>奖金</t>
  </si>
  <si>
    <t>基本养老保险缴费</t>
  </si>
  <si>
    <t>其他社会保险缴费</t>
  </si>
  <si>
    <t>其他工资福利支出</t>
  </si>
  <si>
    <t>职工基本医疗保险缴费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</si>
  <si>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</si>
  <si>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</si>
  <si>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</si>
  <si>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</si>
  <si>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</si>
  <si>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</si>
  <si>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</si>
  <si>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</si>
  <si>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公务接待费</t>
  </si>
  <si>
    <t>被装购置费</t>
  </si>
  <si>
    <t>劳务费</t>
  </si>
  <si>
    <t>工会经费</t>
  </si>
  <si>
    <t>福利费</t>
  </si>
  <si>
    <t>公车运行维护费</t>
  </si>
  <si>
    <t>其他交通费用</t>
  </si>
  <si>
    <t>其他商品和服务支出</t>
  </si>
  <si>
    <t>退休费</t>
  </si>
  <si>
    <t>生活补助</t>
  </si>
  <si>
    <t xml:space="preserve">    说明：1.本表公开内容为列市级当年政府性基金预算拨款安排情况。
          2.没有此项收入安排支出的单位不能删除此表，需列空表并说明“本单位无政府性基金收入安排的支出”。</t>
  </si>
  <si>
    <t>本单位无政府性基金收入安排的支出</t>
  </si>
  <si>
    <t>本单位无政府性基金收入安排的支出</t>
  </si>
  <si>
    <t>湖南省武陵监狱</t>
  </si>
  <si>
    <t>湖南省武陵监狱</t>
  </si>
  <si>
    <t>行政运行</t>
  </si>
  <si>
    <t>警察服装费</t>
  </si>
  <si>
    <t>监狱业务费</t>
  </si>
  <si>
    <t>新监狱预计电费</t>
  </si>
  <si>
    <t>狱政设施建设及维护费</t>
  </si>
  <si>
    <t>信息化建设及维护费</t>
  </si>
  <si>
    <t>武装警械补助</t>
  </si>
  <si>
    <t>罪犯生活费</t>
  </si>
  <si>
    <t>监狱运行补助</t>
  </si>
  <si>
    <t>弥补监狱运行补助款项</t>
  </si>
  <si>
    <t>严格遵守中央八项规定</t>
  </si>
  <si>
    <t xml:space="preserve">湖南省武陵监狱  </t>
  </si>
  <si>
    <t>事业运行经费</t>
  </si>
  <si>
    <t>2021.1.1</t>
  </si>
  <si>
    <t>2021.12.31</t>
  </si>
  <si>
    <t>填报单位：湖南省武陵监狱</t>
  </si>
  <si>
    <r>
      <rPr>
        <sz val="22"/>
        <rFont val="方正小标宋_GBK"/>
        <family val="0"/>
      </rPr>
      <t>部门整体支出绩效目标申报表</t>
    </r>
  </si>
  <si>
    <r>
      <rPr>
        <sz val="12"/>
        <rFont val="仿宋"/>
        <family val="3"/>
      </rPr>
      <t>年度预算申请（万元）</t>
    </r>
  </si>
  <si>
    <r>
      <rPr>
        <sz val="12"/>
        <rFont val="仿宋"/>
        <family val="3"/>
      </rPr>
      <t>资金总额</t>
    </r>
  </si>
  <si>
    <r>
      <rPr>
        <sz val="12"/>
        <rFont val="仿宋"/>
        <family val="3"/>
      </rPr>
      <t>按收入性质分</t>
    </r>
  </si>
  <si>
    <r>
      <rPr>
        <sz val="12"/>
        <rFont val="仿宋"/>
        <family val="3"/>
      </rPr>
      <t>按支出性质分</t>
    </r>
  </si>
  <si>
    <t>一般公共预算</t>
  </si>
  <si>
    <r>
      <rPr>
        <sz val="12"/>
        <rFont val="仿宋"/>
        <family val="3"/>
      </rPr>
      <t>政府性</t>
    </r>
    <r>
      <rPr>
        <sz val="12"/>
        <rFont val="Times New Roman"/>
        <family val="1"/>
      </rPr>
      <t xml:space="preserve">
</t>
    </r>
    <r>
      <rPr>
        <sz val="12"/>
        <rFont val="仿宋"/>
        <family val="3"/>
      </rPr>
      <t>基金拨款</t>
    </r>
  </si>
  <si>
    <t>纳入专户管理的非税收入拨款</t>
  </si>
  <si>
    <r>
      <rPr>
        <sz val="12"/>
        <rFont val="仿宋"/>
        <family val="3"/>
      </rPr>
      <t>其他资金</t>
    </r>
  </si>
  <si>
    <r>
      <rPr>
        <sz val="12"/>
        <rFont val="仿宋"/>
        <family val="3"/>
      </rPr>
      <t>基本支出</t>
    </r>
  </si>
  <si>
    <r>
      <rPr>
        <sz val="12"/>
        <rFont val="仿宋"/>
        <family val="3"/>
      </rPr>
      <t>项目支出</t>
    </r>
  </si>
  <si>
    <r>
      <rPr>
        <sz val="12"/>
        <rFont val="仿宋"/>
        <family val="3"/>
      </rPr>
      <t>部门职能职责描述</t>
    </r>
  </si>
  <si>
    <t>湖南省武陵监狱位于常德市城北柳叶湖畔，是国家刑罚执行机关，行政主管部门为常德市司法局，业务主管部门为湖南省监狱管理局，是市本级财政一级拨款单位。监狱坚持贯彻“惩罚与改造相结合、以改造人为宗旨”的工作方针，充分发挥国家刑罚执行机关的职能，以抓好监管安全为前提，以提高改造质量为中心，综合运用监管、教育、劳动三大改造手段，严格、公正、文明、廉洁执法，保持了监管场所、监管秩序的长期稳定与安全，为建设和谐社会发挥了积极的作用。</t>
  </si>
  <si>
    <r>
      <rPr>
        <sz val="12"/>
        <rFont val="仿宋"/>
        <family val="3"/>
      </rPr>
      <t>整体绩效目标</t>
    </r>
  </si>
  <si>
    <r>
      <rPr>
        <sz val="12"/>
        <rFont val="仿宋"/>
        <family val="3"/>
      </rPr>
      <t>部门整体支出年度绩效指标</t>
    </r>
  </si>
  <si>
    <r>
      <rPr>
        <sz val="12"/>
        <rFont val="仿宋"/>
        <family val="3"/>
      </rPr>
      <t>一级指标</t>
    </r>
  </si>
  <si>
    <r>
      <rPr>
        <sz val="12"/>
        <rFont val="仿宋"/>
        <family val="3"/>
      </rPr>
      <t>二级指标</t>
    </r>
  </si>
  <si>
    <r>
      <rPr>
        <sz val="12"/>
        <rFont val="仿宋"/>
        <family val="3"/>
      </rPr>
      <t>三级指标</t>
    </r>
  </si>
  <si>
    <r>
      <rPr>
        <sz val="12"/>
        <rFont val="仿宋"/>
        <family val="3"/>
      </rPr>
      <t>指标内容</t>
    </r>
  </si>
  <si>
    <r>
      <rPr>
        <sz val="12"/>
        <rFont val="仿宋"/>
        <family val="3"/>
      </rPr>
      <t>指标值</t>
    </r>
  </si>
  <si>
    <r>
      <rPr>
        <sz val="12"/>
        <rFont val="仿宋"/>
        <family val="3"/>
      </rPr>
      <t>备注</t>
    </r>
  </si>
  <si>
    <r>
      <rPr>
        <sz val="12"/>
        <rFont val="仿宋"/>
        <family val="3"/>
      </rPr>
      <t>产出指标</t>
    </r>
  </si>
  <si>
    <t>毒品排查专项工作</t>
  </si>
  <si>
    <t>对每一名服刑人员按照定时和不定时进行尿检</t>
  </si>
  <si>
    <t>6000次</t>
  </si>
  <si>
    <t>扫黑除恶专项整治</t>
  </si>
  <si>
    <t>重点犯人数涉密</t>
  </si>
  <si>
    <t>罪犯五大改造</t>
  </si>
  <si>
    <t>以政治改造为统领，五大改造手段共同实施，确保罪犯改造成为守法公民</t>
  </si>
  <si>
    <t>罪犯人数涉密</t>
  </si>
  <si>
    <t>防疫工作</t>
  </si>
  <si>
    <t>刑罚执行工作</t>
  </si>
  <si>
    <t>减刑、假释、暂予监外执行法院裁定通过率</t>
  </si>
  <si>
    <t>到位率</t>
  </si>
  <si>
    <t>各项工作到位率</t>
  </si>
  <si>
    <t>文明创建工作</t>
  </si>
  <si>
    <t>优秀单位</t>
  </si>
  <si>
    <t>以监狱搬迁新址为基础</t>
  </si>
  <si>
    <t>及时率</t>
  </si>
  <si>
    <t>年度各项工作按计划完成及时率</t>
  </si>
  <si>
    <t>成本规范合理率</t>
  </si>
  <si>
    <t>各项支出规范、合理</t>
  </si>
  <si>
    <t>未经批准，预算资金不得超支</t>
  </si>
  <si>
    <t>基本支出控制额</t>
  </si>
  <si>
    <t>各项基本支出控制额</t>
  </si>
  <si>
    <t>项目支出控制额</t>
  </si>
  <si>
    <t>各项项目支出成本控制额</t>
  </si>
  <si>
    <t>≤1332万元</t>
  </si>
  <si>
    <r>
      <rPr>
        <sz val="12"/>
        <rFont val="仿宋"/>
        <family val="3"/>
      </rPr>
      <t>效益指标</t>
    </r>
  </si>
  <si>
    <r>
      <rPr>
        <sz val="12"/>
        <rFont val="仿宋"/>
        <family val="3"/>
      </rPr>
      <t>经济效益</t>
    </r>
  </si>
  <si>
    <t>无</t>
  </si>
  <si>
    <r>
      <rPr>
        <sz val="12"/>
        <rFont val="仿宋"/>
        <family val="3"/>
      </rPr>
      <t>社会效益</t>
    </r>
  </si>
  <si>
    <t>社会稳定</t>
  </si>
  <si>
    <t>促进社会稳定</t>
  </si>
  <si>
    <t>促进</t>
  </si>
  <si>
    <r>
      <rPr>
        <sz val="12"/>
        <rFont val="仿宋"/>
        <family val="3"/>
      </rPr>
      <t>生态效益</t>
    </r>
  </si>
  <si>
    <t>污染排放量</t>
  </si>
  <si>
    <t>进行无污染劳务加工</t>
  </si>
  <si>
    <t>减少</t>
  </si>
  <si>
    <r>
      <rPr>
        <sz val="12"/>
        <rFont val="仿宋"/>
        <family val="3"/>
      </rPr>
      <t>可持续影响</t>
    </r>
  </si>
  <si>
    <t>社会重新犯罪率</t>
  </si>
  <si>
    <t>减少社会不安定因素</t>
  </si>
  <si>
    <t>降低</t>
  </si>
  <si>
    <r>
      <rPr>
        <sz val="12"/>
        <rFont val="仿宋"/>
        <family val="3"/>
      </rPr>
      <t>社会公众或服务对象满意度</t>
    </r>
  </si>
  <si>
    <t>全社会认可监狱工作</t>
  </si>
  <si>
    <t>社会满意程度较高，满意度达95%以上</t>
  </si>
  <si>
    <r>
      <rPr>
        <sz val="10"/>
        <rFont val="宋体"/>
        <family val="0"/>
      </rPr>
      <t>≥</t>
    </r>
    <r>
      <rPr>
        <sz val="10"/>
        <rFont val="Times New Roman"/>
        <family val="1"/>
      </rPr>
      <t>95%</t>
    </r>
  </si>
  <si>
    <r>
      <t>（</t>
    </r>
    <r>
      <rPr>
        <sz val="12"/>
        <rFont val="Times New Roman"/>
        <family val="1"/>
      </rPr>
      <t>2021</t>
    </r>
    <r>
      <rPr>
        <sz val="12"/>
        <rFont val="仿宋"/>
        <family val="3"/>
      </rPr>
      <t>年度）</t>
    </r>
  </si>
  <si>
    <t>严格控制人员进出监狱监管区</t>
  </si>
  <si>
    <t>≤7308.27万元</t>
  </si>
  <si>
    <t>极少</t>
  </si>
  <si>
    <t>外协师傅及车辆司机严格控制</t>
  </si>
  <si>
    <t>保牌全市综合治理优秀单位、省级文明单位</t>
  </si>
  <si>
    <t>监狱搬迁工作</t>
  </si>
  <si>
    <t>按时间节点顺利完成搬迁</t>
  </si>
  <si>
    <r>
      <t>1332</t>
    </r>
    <r>
      <rPr>
        <sz val="11"/>
        <rFont val="宋体"/>
        <family val="0"/>
      </rPr>
      <t>万元</t>
    </r>
  </si>
  <si>
    <r>
      <rPr>
        <sz val="11"/>
        <rFont val="宋体"/>
        <family val="0"/>
      </rPr>
      <t>湖南省武陵监狱</t>
    </r>
    <r>
      <rPr>
        <sz val="11"/>
        <rFont val="Times New Roman"/>
        <family val="1"/>
      </rPr>
      <t xml:space="preserve">  </t>
    </r>
  </si>
  <si>
    <t>2040701</t>
  </si>
  <si>
    <t>行政运行（监狱）</t>
  </si>
  <si>
    <t>2080699</t>
  </si>
  <si>
    <t>其他改革发展补助</t>
  </si>
  <si>
    <t>2040707</t>
  </si>
  <si>
    <t>信息化建设</t>
  </si>
  <si>
    <t>2040799</t>
  </si>
  <si>
    <t>其他监狱支出</t>
  </si>
  <si>
    <t>2040706</t>
  </si>
  <si>
    <t>狱政设施建设</t>
  </si>
  <si>
    <t>2080501</t>
  </si>
  <si>
    <t>行政单位离退休</t>
  </si>
  <si>
    <t>2080801</t>
  </si>
  <si>
    <t>死亡抚恤</t>
  </si>
  <si>
    <r>
      <rPr>
        <sz val="11"/>
        <rFont val="宋体"/>
        <family val="0"/>
      </rPr>
      <t>罪犯生活费</t>
    </r>
    <r>
      <rPr>
        <sz val="11"/>
        <rFont val="Times New Roman"/>
        <family val="1"/>
      </rPr>
      <t>432</t>
    </r>
    <r>
      <rPr>
        <sz val="11"/>
        <rFont val="宋体"/>
        <family val="0"/>
      </rPr>
      <t>万元，主要用于罪犯伙食、被服、医疗、杂支、日用品补助、卫生防疫、监舍用具购置、食堂水电费等；运行补助</t>
    </r>
    <r>
      <rPr>
        <sz val="11"/>
        <rFont val="Times New Roman"/>
        <family val="1"/>
      </rPr>
      <t>900</t>
    </r>
    <r>
      <rPr>
        <sz val="11"/>
        <rFont val="宋体"/>
        <family val="0"/>
      </rPr>
      <t>万元，主要用于弥补行政经费不足。</t>
    </r>
  </si>
  <si>
    <t>保持监管场所、监管秩序的长期稳定与安全，建设和谐社会，打造法制常德、平安常德。</t>
  </si>
  <si>
    <t>保障罪犯生活</t>
  </si>
  <si>
    <t>不超预算执行</t>
  </si>
  <si>
    <t>无</t>
  </si>
  <si>
    <t xml:space="preserve">降低重新犯罪率，保持社会稳定，减少社会不安定因素，维护社会稳定。  
</t>
  </si>
  <si>
    <t>社会公众满意度高</t>
  </si>
  <si>
    <r>
      <t>95%</t>
    </r>
    <r>
      <rPr>
        <sz val="11"/>
        <rFont val="宋体"/>
        <family val="0"/>
      </rPr>
      <t>以上</t>
    </r>
  </si>
  <si>
    <t>全额用于罪犯伙食、被服、医疗、杂支、日用品补助、卫生防疫、监舍用具购置、罪犯食堂水电费八项经费支出,</t>
  </si>
  <si>
    <t>2021年内完成</t>
  </si>
  <si>
    <t xml:space="preserve">让罪犯得到关心，保障了罪犯合法权益，积极改造，为他们日后重返社会劳动奠定基础。  
</t>
  </si>
  <si>
    <t>湖南省武陵监狱2021年单位预算公开表</t>
  </si>
  <si>
    <t>合计</t>
  </si>
  <si>
    <t>湖南省武陵监狱本级</t>
  </si>
  <si>
    <t>行政运行（监狱）</t>
  </si>
  <si>
    <t>犯人生活</t>
  </si>
  <si>
    <t>狱政设施建设</t>
  </si>
  <si>
    <t>信息化建设</t>
  </si>
  <si>
    <t>其他监狱支出</t>
  </si>
  <si>
    <t>行政单位离退休</t>
  </si>
  <si>
    <t>其他企业改革发展补助</t>
  </si>
  <si>
    <t>死亡抚恤</t>
  </si>
  <si>
    <t>住房公积金</t>
  </si>
  <si>
    <r>
      <t>目标1：进一步统一思想、转变作风，进一步强化法治建设和平安建设，全面落实好202</t>
    </r>
    <r>
      <rPr>
        <sz val="10"/>
        <rFont val="宋体"/>
        <family val="0"/>
      </rPr>
      <t>1</t>
    </r>
    <r>
      <rPr>
        <sz val="10"/>
        <rFont val="宋体"/>
        <family val="0"/>
      </rPr>
      <t>年各项工作任务，确保监管安全“四无”和“七个不发生”。
目标2：进一步营造创先争优的浓厚氛围，不断提升警察综合素质和执法能力，努力提高教育改造和劳动改造质量，顺利完成监狱迁建项目基础建设目标，促进监狱各项管理上水平上台阶，为创建部级现代化文明监狱奠定基础。
目标3：严格落实好疫情防控，坚决保证监内不发生传染病源。</t>
    </r>
  </si>
  <si>
    <r>
      <rPr>
        <sz val="11"/>
        <rFont val="宋体"/>
        <family val="0"/>
      </rPr>
      <t>在</t>
    </r>
    <r>
      <rPr>
        <sz val="11"/>
        <rFont val="Times New Roman"/>
        <family val="1"/>
      </rPr>
      <t>2021</t>
    </r>
    <r>
      <rPr>
        <sz val="11"/>
        <rFont val="宋体"/>
        <family val="0"/>
      </rPr>
      <t>年财政预算经费的保障下，将每一笔经费用在实处，保证工作的正常运转，
保障罪犯合法权益，保持监管场所的安全稳定。</t>
    </r>
  </si>
  <si>
    <r>
      <t>延续专项</t>
    </r>
    <r>
      <rPr>
        <sz val="11"/>
        <rFont val="Times New Roman"/>
        <family val="1"/>
      </rPr>
      <t xml:space="preserve">☑     </t>
    </r>
    <r>
      <rPr>
        <sz val="11"/>
        <rFont val="宋体"/>
        <family val="0"/>
      </rPr>
      <t>新增专项</t>
    </r>
    <r>
      <rPr>
        <sz val="11"/>
        <rFont val="宋体"/>
        <family val="0"/>
      </rPr>
      <t>□</t>
    </r>
    <r>
      <rPr>
        <sz val="11"/>
        <rFont val="Times New Roman"/>
        <family val="1"/>
      </rPr>
      <t xml:space="preserve">    </t>
    </r>
  </si>
  <si>
    <t>劳改犯人数量及生活费标准</t>
  </si>
  <si>
    <t>2021年内完成</t>
  </si>
  <si>
    <t>预算成本之内</t>
  </si>
  <si>
    <r>
      <t>成立的专门管理机构：生活卫生装备科、行政装备科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资金管理办法：《湖南省武陵监狱财务管理规定》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项目管理办法：湖南省监狱管理局下发《关于下达2014年罪犯生活费拨款标准的通知》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工作措施（方案、规划）：为确保专项实施，每一笔专项资金都受到国库集中支付中心审核，确保做到专款专用。</t>
    </r>
  </si>
  <si>
    <t>涉密事项，不予以公开</t>
  </si>
  <si>
    <r>
      <t>1200</t>
    </r>
    <r>
      <rPr>
        <sz val="11"/>
        <rFont val="宋体"/>
        <family val="0"/>
      </rPr>
      <t>人</t>
    </r>
    <r>
      <rPr>
        <sz val="11"/>
        <rFont val="Times New Roman"/>
        <family val="1"/>
      </rPr>
      <t>*3600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
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</si>
</sst>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* #,##0.00_-;\-* #,##0.00_-;_-* &quot;-&quot;??_-;_-@_-"/>
    <numFmt numFmtId="180" formatCode="_ &quot;¥&quot;* #,##0.00_ ;_ &quot;¥&quot;* \-#,##0.00_ ;_ &quot;¥&quot;* \-??_ ;_ @_ "/>
    <numFmt numFmtId="181" formatCode="* #,##0.00;* \-#,##0.00;* &quot;&quot;??;@"/>
    <numFmt numFmtId="182" formatCode=";;"/>
    <numFmt numFmtId="183" formatCode="0_ "/>
    <numFmt numFmtId="184" formatCode="#,##0.0_ "/>
    <numFmt numFmtId="185" formatCode="0.00_);[Red]\(0.00\)"/>
    <numFmt numFmtId="186" formatCode="#,##0.00_);[Red]\(#,##0.00\)"/>
    <numFmt numFmtId="187" formatCode="0.00_ "/>
    <numFmt numFmtId="188" formatCode="#,##0.00_ 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name val="黑体"/>
      <family val="3"/>
    </font>
    <font>
      <sz val="12"/>
      <name val="仿宋"/>
      <family val="3"/>
    </font>
    <font>
      <sz val="21"/>
      <name val="方正小标宋简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黑体"/>
      <family val="3"/>
    </font>
    <font>
      <sz val="11"/>
      <name val="楷体_GB2312"/>
      <family val="3"/>
    </font>
    <font>
      <b/>
      <sz val="11"/>
      <name val="Times New Roman"/>
      <family val="1"/>
    </font>
    <font>
      <sz val="10"/>
      <name val="宋体"/>
      <family val="0"/>
    </font>
    <font>
      <sz val="9"/>
      <name val="Times New Roman"/>
      <family val="1"/>
    </font>
    <font>
      <sz val="10"/>
      <name val="方正大标宋简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22"/>
      <name val="方正小标宋简体"/>
      <family val="0"/>
    </font>
    <font>
      <b/>
      <sz val="22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21"/>
      <name val="方正大标宋简体"/>
      <family val="0"/>
    </font>
    <font>
      <b/>
      <sz val="10"/>
      <name val="宋体"/>
      <family val="0"/>
    </font>
    <font>
      <sz val="24"/>
      <name val="黑体"/>
      <family val="3"/>
    </font>
    <font>
      <b/>
      <sz val="12"/>
      <name val="宋体"/>
      <family val="0"/>
    </font>
    <font>
      <sz val="9"/>
      <name val="黑体"/>
      <family val="3"/>
    </font>
    <font>
      <b/>
      <sz val="10"/>
      <name val="黑体"/>
      <family val="3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黑体"/>
      <family val="3"/>
    </font>
    <font>
      <sz val="22"/>
      <name val="Times New Roman"/>
      <family val="1"/>
    </font>
    <font>
      <sz val="22"/>
      <name val="方正小标宋_GBK"/>
      <family val="0"/>
    </font>
    <font>
      <sz val="12"/>
      <color indexed="10"/>
      <name val="黑体"/>
      <family val="3"/>
    </font>
    <font>
      <sz val="18"/>
      <name val="方正小标宋简体"/>
      <family val="0"/>
    </font>
    <font>
      <sz val="8"/>
      <name val="宋体"/>
      <family val="0"/>
    </font>
    <font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/>
      <right style="thin">
        <color indexed="8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/>
      <right style="thin">
        <color indexed="8"/>
      </right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9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1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32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4" borderId="4" applyNumberFormat="0" applyAlignment="0" applyProtection="0"/>
    <xf numFmtId="0" fontId="33" fillId="13" borderId="5" applyNumberFormat="0" applyAlignment="0" applyProtection="0"/>
    <xf numFmtId="0" fontId="4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45" fillId="9" borderId="0" applyNumberFormat="0" applyBorder="0" applyAlignment="0" applyProtection="0"/>
    <xf numFmtId="0" fontId="38" fillId="4" borderId="7" applyNumberFormat="0" applyAlignment="0" applyProtection="0"/>
    <xf numFmtId="0" fontId="36" fillId="7" borderId="4" applyNumberFormat="0" applyAlignment="0" applyProtection="0"/>
    <xf numFmtId="0" fontId="3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31">
    <xf numFmtId="0" fontId="0" fillId="0" borderId="0" xfId="0" applyAlignment="1">
      <alignment vertical="center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0" xfId="47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7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49" fontId="7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 vertical="center"/>
      <protection locked="0"/>
    </xf>
    <xf numFmtId="2" fontId="12" fillId="0" borderId="1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49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 wrapText="1"/>
      <protection locked="0"/>
    </xf>
    <xf numFmtId="0" fontId="9" fillId="0" borderId="0" xfId="43" applyFont="1" applyProtection="1">
      <alignment/>
      <protection locked="0"/>
    </xf>
    <xf numFmtId="0" fontId="13" fillId="0" borderId="0" xfId="43" applyFont="1" applyProtection="1">
      <alignment/>
      <protection locked="0"/>
    </xf>
    <xf numFmtId="10" fontId="13" fillId="0" borderId="0" xfId="43" applyNumberFormat="1" applyFont="1" applyProtection="1">
      <alignment/>
      <protection locked="0"/>
    </xf>
    <xf numFmtId="10" fontId="0" fillId="0" borderId="0" xfId="0" applyNumberFormat="1" applyAlignment="1" applyProtection="1">
      <alignment vertical="center"/>
      <protection locked="0"/>
    </xf>
    <xf numFmtId="0" fontId="14" fillId="0" borderId="0" xfId="43" applyFont="1" applyAlignment="1" applyProtection="1">
      <alignment horizontal="center" vertical="center" wrapText="1"/>
      <protection locked="0"/>
    </xf>
    <xf numFmtId="0" fontId="15" fillId="0" borderId="0" xfId="43" applyFont="1" applyAlignment="1" applyProtection="1">
      <alignment horizontal="center" vertical="center" wrapText="1"/>
      <protection locked="0"/>
    </xf>
    <xf numFmtId="10" fontId="15" fillId="0" borderId="0" xfId="43" applyNumberFormat="1" applyFont="1" applyAlignment="1" applyProtection="1">
      <alignment horizontal="center" vertical="center" wrapText="1"/>
      <protection locked="0"/>
    </xf>
    <xf numFmtId="0" fontId="9" fillId="4" borderId="10" xfId="43" applyNumberFormat="1" applyFont="1" applyFill="1" applyBorder="1" applyAlignment="1" applyProtection="1">
      <alignment horizontal="center" vertical="center" wrapText="1"/>
      <protection locked="0"/>
    </xf>
    <xf numFmtId="0" fontId="9" fillId="4" borderId="13" xfId="43" applyNumberFormat="1" applyFont="1" applyFill="1" applyBorder="1" applyAlignment="1" applyProtection="1">
      <alignment horizontal="centerContinuous" vertical="center"/>
      <protection locked="0"/>
    </xf>
    <xf numFmtId="0" fontId="9" fillId="4" borderId="14" xfId="43" applyNumberFormat="1" applyFont="1" applyFill="1" applyBorder="1" applyAlignment="1" applyProtection="1">
      <alignment horizontal="centerContinuous" vertical="center"/>
      <protection locked="0"/>
    </xf>
    <xf numFmtId="49" fontId="15" fillId="0" borderId="10" xfId="43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43" applyNumberFormat="1" applyFont="1" applyFill="1" applyBorder="1" applyAlignment="1" applyProtection="1">
      <alignment horizontal="center" vertical="center" wrapText="1"/>
      <protection/>
    </xf>
    <xf numFmtId="4" fontId="7" fillId="0" borderId="13" xfId="43" applyNumberFormat="1" applyFont="1" applyFill="1" applyBorder="1" applyAlignment="1" applyProtection="1">
      <alignment horizontal="center" vertical="center" wrapText="1"/>
      <protection locked="0"/>
    </xf>
    <xf numFmtId="4" fontId="15" fillId="0" borderId="14" xfId="43" applyNumberFormat="1" applyFont="1" applyFill="1" applyBorder="1" applyAlignment="1" applyProtection="1">
      <alignment horizontal="right" vertical="center" wrapText="1"/>
      <protection locked="0"/>
    </xf>
    <xf numFmtId="4" fontId="15" fillId="0" borderId="13" xfId="43" applyNumberFormat="1" applyFont="1" applyFill="1" applyBorder="1" applyAlignment="1" applyProtection="1">
      <alignment horizontal="right" vertical="center" wrapText="1"/>
      <protection locked="0"/>
    </xf>
    <xf numFmtId="4" fontId="15" fillId="0" borderId="10" xfId="43" applyNumberFormat="1" applyFont="1" applyFill="1" applyBorder="1" applyAlignment="1" applyProtection="1">
      <alignment horizontal="right" vertical="center" wrapText="1"/>
      <protection locked="0"/>
    </xf>
    <xf numFmtId="10" fontId="13" fillId="0" borderId="10" xfId="43" applyNumberFormat="1" applyFont="1" applyBorder="1" applyProtection="1">
      <alignment/>
      <protection locked="0"/>
    </xf>
    <xf numFmtId="0" fontId="15" fillId="0" borderId="0" xfId="43" applyFont="1" applyBorder="1" applyAlignment="1" applyProtection="1">
      <alignment horizontal="left"/>
      <protection locked="0"/>
    </xf>
    <xf numFmtId="0" fontId="15" fillId="0" borderId="0" xfId="43" applyFont="1" applyProtection="1">
      <alignment/>
      <protection locked="0"/>
    </xf>
    <xf numFmtId="0" fontId="7" fillId="0" borderId="0" xfId="43" applyFont="1" applyAlignment="1" applyProtection="1">
      <alignment horizontal="right" vertical="center" wrapText="1"/>
      <protection locked="0"/>
    </xf>
    <xf numFmtId="0" fontId="9" fillId="0" borderId="0" xfId="43" applyFont="1" applyAlignment="1" applyProtection="1">
      <alignment horizontal="center" vertical="center" wrapText="1"/>
      <protection locked="0"/>
    </xf>
    <xf numFmtId="0" fontId="13" fillId="0" borderId="10" xfId="43" applyFont="1" applyBorder="1" applyProtection="1">
      <alignment/>
      <protection locked="0"/>
    </xf>
    <xf numFmtId="0" fontId="4" fillId="0" borderId="0" xfId="0" applyFont="1" applyAlignment="1">
      <alignment vertical="center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41" applyFont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right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7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182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0" xfId="0" applyNumberFormat="1" applyBorder="1" applyAlignment="1" applyProtection="1">
      <alignment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49" fontId="0" fillId="4" borderId="11" xfId="0" applyNumberFormat="1" applyFill="1" applyBorder="1" applyAlignment="1">
      <alignment horizontal="left" vertical="center" wrapText="1"/>
    </xf>
    <xf numFmtId="49" fontId="0" fillId="4" borderId="16" xfId="0" applyNumberFormat="1" applyFill="1" applyBorder="1" applyAlignment="1">
      <alignment horizontal="left" vertical="center" wrapText="1"/>
    </xf>
    <xf numFmtId="2" fontId="0" fillId="4" borderId="16" xfId="0" applyNumberForma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0" fontId="9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0" fontId="17" fillId="0" borderId="0" xfId="41" applyFont="1" applyAlignment="1" applyProtection="1">
      <alignment vertical="center"/>
      <protection locked="0"/>
    </xf>
    <xf numFmtId="0" fontId="9" fillId="0" borderId="0" xfId="41" applyFont="1" applyAlignment="1" applyProtection="1">
      <alignment vertical="center"/>
      <protection locked="0"/>
    </xf>
    <xf numFmtId="0" fontId="7" fillId="0" borderId="0" xfId="4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41" applyFont="1" applyAlignment="1" applyProtection="1">
      <alignment horizontal="right" vertical="center"/>
      <protection locked="0"/>
    </xf>
    <xf numFmtId="0" fontId="9" fillId="0" borderId="10" xfId="41" applyFont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12" fillId="0" borderId="10" xfId="41" applyFont="1" applyBorder="1" applyAlignment="1" applyProtection="1">
      <alignment horizontal="center" vertical="center"/>
      <protection/>
    </xf>
    <xf numFmtId="183" fontId="12" fillId="0" borderId="10" xfId="0" applyNumberFormat="1" applyFont="1" applyFill="1" applyBorder="1" applyAlignment="1" applyProtection="1">
      <alignment vertical="center"/>
      <protection locked="0"/>
    </xf>
    <xf numFmtId="0" fontId="12" fillId="0" borderId="10" xfId="41" applyFont="1" applyBorder="1" applyAlignment="1" applyProtection="1">
      <alignment horizontal="right" vertical="center"/>
      <protection locked="0"/>
    </xf>
    <xf numFmtId="0" fontId="12" fillId="0" borderId="10" xfId="42" applyFont="1" applyFill="1" applyBorder="1" applyAlignment="1" applyProtection="1">
      <alignment horizontal="left" vertical="center" wrapText="1"/>
      <protection locked="0"/>
    </xf>
    <xf numFmtId="0" fontId="12" fillId="0" borderId="10" xfId="41" applyFont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vertical="center"/>
      <protection locked="0"/>
    </xf>
    <xf numFmtId="0" fontId="12" fillId="0" borderId="10" xfId="42" applyFont="1" applyBorder="1" applyAlignment="1" applyProtection="1">
      <alignment horizontal="left" vertical="center" wrapText="1"/>
      <protection locked="0"/>
    </xf>
    <xf numFmtId="0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41" applyFont="1" applyBorder="1" applyAlignment="1" applyProtection="1">
      <alignment vertical="center"/>
      <protection locked="0"/>
    </xf>
    <xf numFmtId="0" fontId="1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44" applyNumberFormat="1" applyFont="1" applyFill="1" applyBorder="1" applyAlignment="1" applyProtection="1">
      <alignment vertical="center"/>
      <protection locked="0"/>
    </xf>
    <xf numFmtId="0" fontId="22" fillId="0" borderId="10" xfId="41" applyFont="1" applyBorder="1" applyAlignment="1" applyProtection="1">
      <alignment horizontal="center" vertical="center"/>
      <protection/>
    </xf>
    <xf numFmtId="183" fontId="22" fillId="0" borderId="10" xfId="41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8" fillId="4" borderId="15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vertical="center"/>
      <protection locked="0"/>
    </xf>
    <xf numFmtId="184" fontId="20" fillId="4" borderId="10" xfId="46" applyNumberFormat="1" applyFont="1" applyFill="1" applyBorder="1" applyAlignment="1" applyProtection="1">
      <alignment horizontal="center" vertical="center" wrapText="1"/>
      <protection/>
    </xf>
    <xf numFmtId="0" fontId="20" fillId="4" borderId="10" xfId="46" applyFont="1" applyFill="1" applyBorder="1" applyAlignment="1">
      <alignment horizontal="center" vertical="center" wrapText="1"/>
      <protection/>
    </xf>
    <xf numFmtId="0" fontId="25" fillId="0" borderId="0" xfId="46" applyFont="1" applyFill="1" applyAlignment="1">
      <alignment horizontal="center" vertical="center" wrapText="1"/>
      <protection/>
    </xf>
    <xf numFmtId="0" fontId="4" fillId="0" borderId="0" xfId="0" applyFont="1" applyAlignment="1" applyProtection="1">
      <alignment vertical="center"/>
      <protection locked="0"/>
    </xf>
    <xf numFmtId="0" fontId="12" fillId="0" borderId="0" xfId="42" applyFont="1" applyAlignment="1" applyProtection="1">
      <alignment vertical="center"/>
      <protection locked="0"/>
    </xf>
    <xf numFmtId="0" fontId="12" fillId="0" borderId="0" xfId="42" applyFont="1" applyProtection="1">
      <alignment/>
      <protection locked="0"/>
    </xf>
    <xf numFmtId="0" fontId="4" fillId="0" borderId="0" xfId="0" applyNumberFormat="1" applyFont="1" applyAlignment="1">
      <alignment vertical="top"/>
    </xf>
    <xf numFmtId="0" fontId="0" fillId="4" borderId="0" xfId="0" applyFill="1" applyAlignment="1">
      <alignment vertical="center"/>
    </xf>
    <xf numFmtId="185" fontId="0" fillId="0" borderId="0" xfId="0" applyNumberFormat="1" applyAlignment="1" applyProtection="1">
      <alignment horizontal="center" vertical="center"/>
      <protection locked="0"/>
    </xf>
    <xf numFmtId="0" fontId="12" fillId="0" borderId="0" xfId="42" applyFont="1" applyFill="1" applyAlignment="1" applyProtection="1">
      <alignment horizontal="left" vertical="center"/>
      <protection locked="0"/>
    </xf>
    <xf numFmtId="0" fontId="12" fillId="0" borderId="0" xfId="42" applyFont="1" applyAlignment="1" applyProtection="1">
      <alignment horizontal="right"/>
      <protection locked="0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left" vertical="center" wrapText="1"/>
    </xf>
    <xf numFmtId="2" fontId="12" fillId="4" borderId="10" xfId="0" applyNumberFormat="1" applyFont="1" applyFill="1" applyBorder="1" applyAlignment="1" applyProtection="1">
      <alignment horizontal="center" vertical="center" wrapText="1"/>
      <protection/>
    </xf>
    <xf numFmtId="2" fontId="12" fillId="4" borderId="10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24" fillId="0" borderId="0" xfId="0" applyFont="1" applyAlignment="1" applyProtection="1">
      <alignment vertical="center"/>
      <protection locked="0"/>
    </xf>
    <xf numFmtId="185" fontId="7" fillId="0" borderId="0" xfId="0" applyNumberFormat="1" applyFont="1" applyAlignment="1" applyProtection="1">
      <alignment horizontal="center" vertical="center"/>
      <protection locked="0"/>
    </xf>
    <xf numFmtId="185" fontId="12" fillId="0" borderId="10" xfId="0" applyNumberFormat="1" applyFont="1" applyBorder="1" applyAlignment="1" applyProtection="1">
      <alignment horizontal="center" vertical="center"/>
      <protection/>
    </xf>
    <xf numFmtId="49" fontId="12" fillId="0" borderId="10" xfId="45" applyNumberFormat="1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 applyProtection="1">
      <alignment vertical="center"/>
      <protection locked="0"/>
    </xf>
    <xf numFmtId="4" fontId="27" fillId="0" borderId="14" xfId="45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4" fontId="27" fillId="0" borderId="14" xfId="45" applyNumberFormat="1" applyFont="1" applyFill="1" applyBorder="1" applyAlignment="1" applyProtection="1">
      <alignment horizontal="center" vertical="center" wrapText="1"/>
      <protection/>
    </xf>
    <xf numFmtId="4" fontId="27" fillId="0" borderId="10" xfId="45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9" fillId="0" borderId="10" xfId="41" applyFont="1" applyBorder="1" applyAlignment="1" applyProtection="1" quotePrefix="1">
      <alignment horizontal="center" vertical="center"/>
      <protection locked="0"/>
    </xf>
    <xf numFmtId="0" fontId="22" fillId="0" borderId="10" xfId="41" applyFont="1" applyBorder="1" applyAlignment="1" applyProtection="1" quotePrefix="1">
      <alignment horizontal="center" vertical="center"/>
      <protection locked="0"/>
    </xf>
    <xf numFmtId="186" fontId="0" fillId="0" borderId="0" xfId="0" applyNumberFormat="1" applyAlignment="1" applyProtection="1">
      <alignment vertical="center"/>
      <protection locked="0"/>
    </xf>
    <xf numFmtId="186" fontId="7" fillId="0" borderId="0" xfId="0" applyNumberFormat="1" applyFont="1" applyAlignment="1" applyProtection="1">
      <alignment vertical="center"/>
      <protection locked="0"/>
    </xf>
    <xf numFmtId="186" fontId="7" fillId="0" borderId="0" xfId="0" applyNumberFormat="1" applyFont="1" applyAlignment="1" applyProtection="1">
      <alignment horizontal="right" vertical="center"/>
      <protection locked="0"/>
    </xf>
    <xf numFmtId="186" fontId="0" fillId="0" borderId="10" xfId="0" applyNumberFormat="1" applyBorder="1" applyAlignment="1" applyProtection="1">
      <alignment vertical="center"/>
      <protection locked="0"/>
    </xf>
    <xf numFmtId="186" fontId="27" fillId="0" borderId="10" xfId="45" applyNumberFormat="1" applyFont="1" applyFill="1" applyBorder="1" applyAlignment="1" applyProtection="1">
      <alignment horizontal="right" vertical="center" wrapText="1"/>
      <protection locked="0"/>
    </xf>
    <xf numFmtId="186" fontId="27" fillId="0" borderId="14" xfId="45" applyNumberFormat="1" applyFont="1" applyFill="1" applyBorder="1" applyAlignment="1" applyProtection="1">
      <alignment horizontal="right" vertical="center" wrapText="1"/>
      <protection locked="0"/>
    </xf>
    <xf numFmtId="186" fontId="24" fillId="0" borderId="10" xfId="0" applyNumberFormat="1" applyFont="1" applyBorder="1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 locked="0"/>
    </xf>
    <xf numFmtId="182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82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0" xfId="0" applyNumberFormat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87" fontId="0" fillId="0" borderId="0" xfId="0" applyNumberFormat="1" applyAlignment="1" applyProtection="1">
      <alignment horizontal="center" vertical="center" wrapText="1"/>
      <protection locked="0"/>
    </xf>
    <xf numFmtId="187" fontId="0" fillId="0" borderId="0" xfId="0" applyNumberFormat="1" applyAlignment="1">
      <alignment horizontal="center" vertical="center" wrapText="1"/>
    </xf>
    <xf numFmtId="188" fontId="0" fillId="0" borderId="0" xfId="0" applyNumberFormat="1" applyAlignment="1" applyProtection="1">
      <alignment vertical="center"/>
      <protection locked="0"/>
    </xf>
    <xf numFmtId="188" fontId="0" fillId="0" borderId="0" xfId="0" applyNumberFormat="1" applyFont="1" applyBorder="1" applyAlignment="1" applyProtection="1">
      <alignment/>
      <protection locked="0"/>
    </xf>
    <xf numFmtId="188" fontId="0" fillId="0" borderId="0" xfId="0" applyNumberFormat="1" applyAlignment="1">
      <alignment vertical="center"/>
    </xf>
    <xf numFmtId="0" fontId="0" fillId="0" borderId="0" xfId="0" applyFont="1" applyBorder="1" applyAlignment="1" applyProtection="1">
      <alignment horizontal="center"/>
      <protection locked="0"/>
    </xf>
    <xf numFmtId="186" fontId="0" fillId="0" borderId="0" xfId="0" applyNumberFormat="1" applyAlignment="1" applyProtection="1">
      <alignment horizontal="center" vertical="center"/>
      <protection locked="0"/>
    </xf>
    <xf numFmtId="186" fontId="7" fillId="0" borderId="0" xfId="41" applyNumberFormat="1" applyFont="1" applyAlignment="1" applyProtection="1">
      <alignment horizontal="center" vertical="center"/>
      <protection locked="0"/>
    </xf>
    <xf numFmtId="186" fontId="9" fillId="0" borderId="10" xfId="41" applyNumberFormat="1" applyFont="1" applyBorder="1" applyAlignment="1" applyProtection="1">
      <alignment horizontal="center" vertical="center"/>
      <protection locked="0"/>
    </xf>
    <xf numFmtId="186" fontId="12" fillId="0" borderId="10" xfId="0" applyNumberFormat="1" applyFont="1" applyFill="1" applyBorder="1" applyAlignment="1" applyProtection="1">
      <alignment horizontal="center" vertical="center"/>
      <protection/>
    </xf>
    <xf numFmtId="186" fontId="12" fillId="0" borderId="10" xfId="0" applyNumberFormat="1" applyFont="1" applyFill="1" applyBorder="1" applyAlignment="1" applyProtection="1">
      <alignment horizontal="center" vertical="center"/>
      <protection locked="0"/>
    </xf>
    <xf numFmtId="186" fontId="9" fillId="0" borderId="10" xfId="41" applyNumberFormat="1" applyFont="1" applyBorder="1" applyAlignment="1" applyProtection="1">
      <alignment horizontal="center" vertical="center" wrapText="1"/>
      <protection locked="0"/>
    </xf>
    <xf numFmtId="186" fontId="22" fillId="0" borderId="10" xfId="41" applyNumberFormat="1" applyFont="1" applyBorder="1" applyAlignment="1" applyProtection="1">
      <alignment horizontal="center" vertical="center"/>
      <protection/>
    </xf>
    <xf numFmtId="186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86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186" fontId="12" fillId="0" borderId="10" xfId="44" applyNumberFormat="1" applyFont="1" applyFill="1" applyBorder="1" applyAlignment="1" applyProtection="1">
      <alignment horizontal="center" vertical="center"/>
      <protection locked="0"/>
    </xf>
    <xf numFmtId="186" fontId="1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7" fillId="0" borderId="0" xfId="41" applyNumberFormat="1" applyFont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6" fillId="0" borderId="0" xfId="0" applyNumberFormat="1" applyFont="1" applyAlignment="1" applyProtection="1">
      <alignment vertical="center"/>
      <protection locked="0"/>
    </xf>
    <xf numFmtId="49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7" fillId="0" borderId="0" xfId="41" applyFont="1" applyAlignment="1" applyProtection="1">
      <alignment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9" fontId="12" fillId="0" borderId="10" xfId="43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2" fontId="12" fillId="0" borderId="10" xfId="0" applyNumberFormat="1" applyFont="1" applyBorder="1" applyAlignment="1" applyProtection="1">
      <alignment horizontal="center" vertical="center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45" applyNumberFormat="1" applyFont="1" applyFill="1" applyBorder="1" applyAlignment="1" applyProtection="1">
      <alignment horizontal="center" vertical="center" wrapText="1"/>
      <protection locked="0"/>
    </xf>
    <xf numFmtId="4" fontId="12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0" xfId="43" applyFont="1" applyBorder="1" applyAlignment="1" applyProtection="1">
      <alignment horizontal="center" vertical="center" wrapText="1"/>
      <protection locked="0"/>
    </xf>
    <xf numFmtId="4" fontId="7" fillId="0" borderId="10" xfId="4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2" fontId="12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6" xfId="40" applyFont="1" applyBorder="1" applyAlignment="1">
      <alignment horizontal="center" vertical="center" wrapText="1"/>
      <protection/>
    </xf>
    <xf numFmtId="0" fontId="3" fillId="0" borderId="16" xfId="40" applyFont="1" applyBorder="1" applyAlignment="1">
      <alignment horizontal="center" vertical="center" wrapText="1"/>
      <protection/>
    </xf>
    <xf numFmtId="4" fontId="2" fillId="0" borderId="16" xfId="40" applyNumberFormat="1" applyFont="1" applyBorder="1" applyAlignment="1">
      <alignment horizontal="center" vertical="center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7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12" fillId="0" borderId="10" xfId="40" applyFont="1" applyFill="1" applyBorder="1" applyAlignment="1">
      <alignment horizontal="center" vertical="center" wrapText="1"/>
      <protection/>
    </xf>
    <xf numFmtId="9" fontId="12" fillId="0" borderId="10" xfId="40" applyNumberFormat="1" applyFont="1" applyBorder="1" applyAlignment="1">
      <alignment horizontal="center" vertical="center" wrapText="1"/>
      <protection/>
    </xf>
    <xf numFmtId="0" fontId="15" fillId="0" borderId="10" xfId="40" applyFont="1" applyBorder="1" applyAlignment="1">
      <alignment horizontal="center" vertical="center" wrapText="1"/>
      <protection/>
    </xf>
    <xf numFmtId="9" fontId="12" fillId="0" borderId="10" xfId="40" applyNumberFormat="1" applyFont="1" applyFill="1" applyBorder="1" applyAlignment="1">
      <alignment horizontal="center" vertical="center" wrapText="1"/>
      <protection/>
    </xf>
    <xf numFmtId="0" fontId="12" fillId="0" borderId="10" xfId="40" applyFont="1" applyBorder="1" applyAlignment="1">
      <alignment horizontal="center" vertical="center" wrapText="1"/>
      <protection/>
    </xf>
    <xf numFmtId="0" fontId="12" fillId="4" borderId="10" xfId="40" applyFont="1" applyFill="1" applyBorder="1" applyAlignment="1">
      <alignment horizontal="center" vertical="center" wrapText="1"/>
      <protection/>
    </xf>
    <xf numFmtId="9" fontId="12" fillId="4" borderId="10" xfId="40" applyNumberFormat="1" applyFont="1" applyFill="1" applyBorder="1" applyAlignment="1">
      <alignment horizontal="center" vertical="center" wrapText="1"/>
      <protection/>
    </xf>
    <xf numFmtId="49" fontId="0" fillId="4" borderId="11" xfId="0" applyNumberFormat="1" applyFont="1" applyFill="1" applyBorder="1" applyAlignment="1">
      <alignment horizontal="left" vertical="center" wrapText="1"/>
    </xf>
    <xf numFmtId="49" fontId="0" fillId="4" borderId="16" xfId="0" applyNumberFormat="1" applyFont="1" applyFill="1" applyBorder="1" applyAlignment="1">
      <alignment horizontal="left" vertical="center" wrapText="1"/>
    </xf>
    <xf numFmtId="49" fontId="0" fillId="4" borderId="16" xfId="0" applyNumberFormat="1" applyFont="1" applyFill="1" applyBorder="1" applyAlignment="1">
      <alignment horizontal="center" vertical="center" wrapText="1"/>
    </xf>
    <xf numFmtId="2" fontId="0" fillId="4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3" fillId="0" borderId="0" xfId="0" applyNumberFormat="1" applyFont="1" applyFill="1" applyAlignment="1">
      <alignment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85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4" fontId="12" fillId="0" borderId="14" xfId="45" applyNumberFormat="1" applyFont="1" applyFill="1" applyBorder="1" applyAlignment="1" applyProtection="1">
      <alignment horizontal="center" vertical="center" wrapText="1"/>
      <protection/>
    </xf>
    <xf numFmtId="186" fontId="12" fillId="0" borderId="10" xfId="0" applyNumberFormat="1" applyFont="1" applyBorder="1" applyAlignment="1" applyProtection="1">
      <alignment horizontal="center" vertical="center"/>
      <protection locked="0"/>
    </xf>
    <xf numFmtId="186" fontId="0" fillId="0" borderId="10" xfId="0" applyNumberFormat="1" applyFont="1" applyBorder="1" applyAlignment="1" applyProtection="1">
      <alignment horizontal="center" vertical="center"/>
      <protection locked="0"/>
    </xf>
    <xf numFmtId="49" fontId="12" fillId="0" borderId="10" xfId="45" applyNumberFormat="1" applyFont="1" applyFill="1" applyBorder="1" applyAlignment="1" applyProtection="1">
      <alignment horizontal="center" vertical="center" wrapText="1"/>
      <protection locked="0"/>
    </xf>
    <xf numFmtId="4" fontId="12" fillId="0" borderId="10" xfId="45" applyNumberFormat="1" applyFont="1" applyFill="1" applyBorder="1" applyAlignment="1" applyProtection="1">
      <alignment horizontal="center" vertical="center" wrapText="1"/>
      <protection locked="0"/>
    </xf>
    <xf numFmtId="186" fontId="12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center" vertical="center"/>
    </xf>
    <xf numFmtId="187" fontId="12" fillId="0" borderId="10" xfId="0" applyNumberFormat="1" applyFont="1" applyBorder="1" applyAlignment="1">
      <alignment horizontal="center" vertical="center" wrapText="1"/>
    </xf>
    <xf numFmtId="187" fontId="12" fillId="0" borderId="10" xfId="0" applyNumberFormat="1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>
      <alignment horizontal="center" vertical="center"/>
    </xf>
    <xf numFmtId="188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88" fontId="12" fillId="0" borderId="0" xfId="0" applyNumberFormat="1" applyFont="1" applyAlignment="1">
      <alignment vertical="center"/>
    </xf>
    <xf numFmtId="49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0" xfId="47" applyFont="1" applyBorder="1" applyAlignment="1" quotePrefix="1">
      <alignment horizontal="left" vertical="center"/>
    </xf>
    <xf numFmtId="0" fontId="7" fillId="0" borderId="10" xfId="47" applyFont="1" applyBorder="1" applyAlignment="1">
      <alignment horizontal="left" vertical="center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186" fontId="7" fillId="0" borderId="9" xfId="0" applyNumberFormat="1" applyFont="1" applyBorder="1" applyAlignment="1" applyProtection="1">
      <alignment horizontal="center" vertical="center" wrapText="1"/>
      <protection locked="0"/>
    </xf>
    <xf numFmtId="186" fontId="7" fillId="0" borderId="11" xfId="0" applyNumberFormat="1" applyFont="1" applyBorder="1" applyAlignment="1" applyProtection="1">
      <alignment horizontal="center" vertical="center" wrapText="1"/>
      <protection locked="0"/>
    </xf>
    <xf numFmtId="186" fontId="7" fillId="0" borderId="17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185" fontId="7" fillId="0" borderId="9" xfId="0" applyNumberFormat="1" applyFont="1" applyBorder="1" applyAlignment="1" applyProtection="1">
      <alignment horizontal="center" vertical="center" wrapText="1"/>
      <protection locked="0"/>
    </xf>
    <xf numFmtId="185" fontId="7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42" applyNumberFormat="1" applyFont="1" applyFill="1" applyAlignment="1" applyProtection="1">
      <alignment horizontal="center" vertical="center"/>
      <protection locked="0"/>
    </xf>
    <xf numFmtId="0" fontId="12" fillId="0" borderId="19" xfId="42" applyFont="1" applyBorder="1" applyAlignment="1" applyProtection="1">
      <alignment horizontal="right" vertic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Font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20" fillId="4" borderId="10" xfId="46" applyNumberFormat="1" applyFont="1" applyFill="1" applyBorder="1" applyAlignment="1" applyProtection="1">
      <alignment horizontal="center" vertical="center" wrapText="1"/>
      <protection/>
    </xf>
    <xf numFmtId="184" fontId="20" fillId="4" borderId="10" xfId="46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/>
      <protection locked="0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9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1" xfId="0" applyNumberFormat="1" applyFont="1" applyFill="1" applyBorder="1" applyAlignment="1" applyProtection="1">
      <alignment horizontal="center" vertical="center" wrapText="1"/>
      <protection locked="0"/>
    </xf>
    <xf numFmtId="187" fontId="9" fillId="4" borderId="9" xfId="0" applyNumberFormat="1" applyFont="1" applyFill="1" applyBorder="1" applyAlignment="1" applyProtection="1">
      <alignment horizontal="center" vertical="center" wrapText="1"/>
      <protection locked="0"/>
    </xf>
    <xf numFmtId="187" fontId="9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188" fontId="9" fillId="4" borderId="10" xfId="0" applyNumberFormat="1" applyFont="1" applyFill="1" applyBorder="1" applyAlignment="1" applyProtection="1">
      <alignment horizontal="center" vertical="center" wrapText="1"/>
      <protection/>
    </xf>
    <xf numFmtId="0" fontId="9" fillId="4" borderId="10" xfId="0" applyNumberFormat="1" applyFont="1" applyFill="1" applyBorder="1" applyAlignment="1" applyProtection="1">
      <alignment horizontal="center" vertical="center" wrapText="1"/>
      <protection/>
    </xf>
    <xf numFmtId="181" fontId="9" fillId="4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horizontal="center" vertical="center"/>
      <protection locked="0"/>
    </xf>
    <xf numFmtId="0" fontId="9" fillId="0" borderId="10" xfId="41" applyFont="1" applyBorder="1" applyAlignment="1" applyProtection="1" quotePrefix="1">
      <alignment horizontal="center" vertical="center"/>
      <protection locked="0"/>
    </xf>
    <xf numFmtId="0" fontId="9" fillId="0" borderId="10" xfId="41" applyFont="1" applyBorder="1" applyAlignment="1" applyProtection="1">
      <alignment horizontal="center" vertical="center"/>
      <protection locked="0"/>
    </xf>
    <xf numFmtId="0" fontId="12" fillId="0" borderId="18" xfId="41" applyFont="1" applyBorder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NumberFormat="1" applyFont="1" applyFill="1" applyAlignment="1" applyProtection="1">
      <alignment horizontal="left" vertical="center" wrapText="1"/>
      <protection locked="0"/>
    </xf>
    <xf numFmtId="0" fontId="15" fillId="0" borderId="0" xfId="0" applyNumberFormat="1" applyFont="1" applyFill="1" applyAlignment="1" applyProtection="1">
      <alignment horizontal="left" vertical="center" wrapText="1"/>
      <protection locked="0"/>
    </xf>
    <xf numFmtId="0" fontId="50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8" xfId="43" applyFont="1" applyBorder="1" applyAlignment="1" applyProtection="1">
      <alignment horizontal="left" vertical="center" wrapText="1"/>
      <protection locked="0"/>
    </xf>
    <xf numFmtId="0" fontId="9" fillId="4" borderId="10" xfId="43" applyNumberFormat="1" applyFont="1" applyFill="1" applyBorder="1" applyAlignment="1" applyProtection="1">
      <alignment horizontal="center" vertical="center" wrapText="1"/>
      <protection locked="0"/>
    </xf>
    <xf numFmtId="0" fontId="9" fillId="4" borderId="9" xfId="43" applyNumberFormat="1" applyFont="1" applyFill="1" applyBorder="1" applyAlignment="1" applyProtection="1">
      <alignment horizontal="center" vertical="center" wrapText="1"/>
      <protection locked="0"/>
    </xf>
    <xf numFmtId="0" fontId="9" fillId="4" borderId="11" xfId="43" applyNumberFormat="1" applyFont="1" applyFill="1" applyBorder="1" applyAlignment="1" applyProtection="1">
      <alignment horizontal="center" vertical="center" wrapText="1"/>
      <protection locked="0"/>
    </xf>
    <xf numFmtId="10" fontId="9" fillId="0" borderId="10" xfId="43" applyNumberFormat="1" applyFont="1" applyBorder="1" applyAlignment="1" applyProtection="1">
      <alignment horizontal="center" vertical="center" wrapText="1"/>
      <protection locked="0"/>
    </xf>
    <xf numFmtId="0" fontId="9" fillId="0" borderId="10" xfId="43" applyFont="1" applyBorder="1" applyAlignment="1" applyProtection="1">
      <alignment horizontal="center" vertical="center" wrapText="1"/>
      <protection locked="0"/>
    </xf>
    <xf numFmtId="0" fontId="6" fillId="0" borderId="0" xfId="43" applyNumberFormat="1" applyFont="1" applyFill="1" applyAlignment="1" applyProtection="1">
      <alignment horizontal="center" vertical="center"/>
      <protection locked="0"/>
    </xf>
    <xf numFmtId="0" fontId="0" fillId="0" borderId="0" xfId="43" applyNumberFormat="1" applyFont="1" applyFill="1" applyAlignment="1" applyProtection="1">
      <alignment horizontal="right" wrapText="1"/>
      <protection locked="0"/>
    </xf>
    <xf numFmtId="0" fontId="3" fillId="0" borderId="0" xfId="43" applyNumberFormat="1" applyFont="1" applyFill="1" applyAlignment="1" applyProtection="1">
      <alignment horizontal="right" wrapText="1"/>
      <protection locked="0"/>
    </xf>
    <xf numFmtId="0" fontId="9" fillId="4" borderId="12" xfId="43" applyNumberFormat="1" applyFont="1" applyFill="1" applyBorder="1" applyAlignment="1" applyProtection="1">
      <alignment horizontal="center" vertical="center"/>
      <protection locked="0"/>
    </xf>
    <xf numFmtId="0" fontId="9" fillId="4" borderId="14" xfId="43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14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9" fillId="0" borderId="12" xfId="0" applyNumberFormat="1" applyFont="1" applyFill="1" applyBorder="1" applyAlignment="1">
      <alignment horizontal="center" wrapText="1"/>
    </xf>
    <xf numFmtId="0" fontId="19" fillId="0" borderId="14" xfId="0" applyNumberFormat="1" applyFont="1" applyFill="1" applyBorder="1" applyAlignment="1">
      <alignment horizont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7" fillId="0" borderId="0" xfId="40" applyFont="1" applyBorder="1" applyAlignment="1">
      <alignment horizontal="center" vertical="center"/>
      <protection/>
    </xf>
    <xf numFmtId="0" fontId="5" fillId="0" borderId="0" xfId="40" applyFont="1" applyBorder="1" applyAlignment="1">
      <alignment horizontal="center" vertical="center"/>
      <protection/>
    </xf>
    <xf numFmtId="0" fontId="3" fillId="0" borderId="0" xfId="40" applyFont="1" applyBorder="1" applyAlignment="1">
      <alignment horizontal="center" vertical="center"/>
      <protection/>
    </xf>
    <xf numFmtId="0" fontId="5" fillId="0" borderId="19" xfId="40" applyFont="1" applyBorder="1" applyAlignment="1">
      <alignment horizontal="left" vertical="center"/>
      <protection/>
    </xf>
    <xf numFmtId="0" fontId="3" fillId="0" borderId="19" xfId="40" applyFont="1" applyBorder="1" applyAlignment="1">
      <alignment horizontal="left" vertical="center"/>
      <protection/>
    </xf>
    <xf numFmtId="0" fontId="3" fillId="0" borderId="19" xfId="40" applyFont="1" applyBorder="1" applyAlignment="1">
      <alignment horizontal="center" vertical="center"/>
      <protection/>
    </xf>
    <xf numFmtId="0" fontId="0" fillId="0" borderId="25" xfId="40" applyFont="1" applyBorder="1" applyAlignment="1">
      <alignment horizontal="center" vertical="center"/>
      <protection/>
    </xf>
    <xf numFmtId="0" fontId="3" fillId="0" borderId="25" xfId="40" applyFont="1" applyBorder="1" applyAlignment="1">
      <alignment horizontal="center" vertical="center"/>
      <protection/>
    </xf>
    <xf numFmtId="0" fontId="3" fillId="0" borderId="14" xfId="40" applyFont="1" applyBorder="1" applyAlignment="1">
      <alignment horizontal="center" vertical="center"/>
      <protection/>
    </xf>
    <xf numFmtId="0" fontId="12" fillId="0" borderId="12" xfId="40" applyFont="1" applyFill="1" applyBorder="1" applyAlignment="1">
      <alignment horizontal="center" vertical="center" wrapText="1"/>
      <protection/>
    </xf>
    <xf numFmtId="0" fontId="12" fillId="0" borderId="14" xfId="40" applyFont="1" applyFill="1" applyBorder="1" applyAlignment="1">
      <alignment horizontal="center" vertical="center" wrapText="1"/>
      <protection/>
    </xf>
    <xf numFmtId="0" fontId="3" fillId="0" borderId="26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/>
      <protection/>
    </xf>
    <xf numFmtId="0" fontId="3" fillId="0" borderId="9" xfId="40" applyFont="1" applyBorder="1" applyAlignment="1">
      <alignment horizontal="center" vertical="center"/>
      <protection/>
    </xf>
    <xf numFmtId="0" fontId="3" fillId="0" borderId="17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9" xfId="40" applyFont="1" applyBorder="1" applyAlignment="1">
      <alignment horizontal="center" vertical="center" wrapText="1"/>
      <protection/>
    </xf>
    <xf numFmtId="0" fontId="5" fillId="0" borderId="17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4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12" xfId="40" applyFont="1" applyBorder="1" applyAlignment="1">
      <alignment horizontal="left" vertical="center" wrapText="1"/>
      <protection/>
    </xf>
    <xf numFmtId="0" fontId="12" fillId="0" borderId="13" xfId="40" applyFont="1" applyBorder="1" applyAlignment="1">
      <alignment horizontal="left" vertical="center" wrapText="1"/>
      <protection/>
    </xf>
    <xf numFmtId="0" fontId="12" fillId="0" borderId="25" xfId="40" applyFont="1" applyBorder="1" applyAlignment="1">
      <alignment horizontal="center" vertical="center" wrapText="1"/>
      <protection/>
    </xf>
    <xf numFmtId="0" fontId="12" fillId="0" borderId="27" xfId="40" applyFont="1" applyBorder="1" applyAlignment="1">
      <alignment horizontal="left" vertical="center" wrapText="1"/>
      <protection/>
    </xf>
    <xf numFmtId="0" fontId="12" fillId="0" borderId="27" xfId="40" applyFont="1" applyBorder="1" applyAlignment="1">
      <alignment horizontal="left" vertical="center" wrapText="1"/>
      <protection/>
    </xf>
    <xf numFmtId="0" fontId="12" fillId="0" borderId="27" xfId="40" applyFont="1" applyBorder="1" applyAlignment="1">
      <alignment horizontal="center" vertical="center" wrapText="1"/>
      <protection/>
    </xf>
    <xf numFmtId="0" fontId="12" fillId="4" borderId="12" xfId="40" applyFont="1" applyFill="1" applyBorder="1" applyAlignment="1">
      <alignment horizontal="center" vertical="center" wrapText="1"/>
      <protection/>
    </xf>
    <xf numFmtId="0" fontId="12" fillId="4" borderId="14" xfId="40" applyFont="1" applyFill="1" applyBorder="1" applyAlignment="1">
      <alignment horizontal="center" vertical="center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04-分类改革-预算表" xfId="41"/>
    <cellStyle name="常规_2012年部门预算表（201111120）" xfId="42"/>
    <cellStyle name="常规_2012年预算公开分析表（26个部门财政拨款三公经费）" xfId="43"/>
    <cellStyle name="常规_录入表" xfId="44"/>
    <cellStyle name="常规_一般预算拨款明细表4" xfId="45"/>
    <cellStyle name="常规_支出总表（按资金来源）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5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276225</xdr:colOff>
      <xdr:row>5</xdr:row>
      <xdr:rowOff>209550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266950" y="179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SheetLayoutView="100" zoomScalePageLayoutView="0" workbookViewId="0" topLeftCell="A1">
      <selection activeCell="A5" sqref="A5:D5"/>
    </sheetView>
  </sheetViews>
  <sheetFormatPr defaultColWidth="9.00390625" defaultRowHeight="14.25"/>
  <cols>
    <col min="1" max="3" width="9.00390625" style="143" customWidth="1"/>
    <col min="4" max="4" width="46.125" style="143" customWidth="1"/>
    <col min="5" max="5" width="0.12890625" style="143" customWidth="1"/>
    <col min="6" max="16384" width="9.00390625" style="143" customWidth="1"/>
  </cols>
  <sheetData>
    <row r="1" ht="14.25">
      <c r="A1" s="58" t="s">
        <v>0</v>
      </c>
    </row>
    <row r="3" spans="1:4" ht="24" customHeight="1">
      <c r="A3" s="255" t="s">
        <v>477</v>
      </c>
      <c r="B3" s="255"/>
      <c r="C3" s="255"/>
      <c r="D3" s="255"/>
    </row>
    <row r="4" spans="1:4" ht="34.5" customHeight="1">
      <c r="A4" s="256" t="s">
        <v>1</v>
      </c>
      <c r="B4" s="256"/>
      <c r="C4" s="256"/>
      <c r="D4" s="256"/>
    </row>
    <row r="5" spans="1:5" ht="24" customHeight="1">
      <c r="A5" s="257" t="s">
        <v>2</v>
      </c>
      <c r="B5" s="258"/>
      <c r="C5" s="258"/>
      <c r="D5" s="258"/>
      <c r="E5" s="144"/>
    </row>
    <row r="6" spans="1:5" ht="24" customHeight="1">
      <c r="A6" s="258" t="s">
        <v>3</v>
      </c>
      <c r="B6" s="258"/>
      <c r="C6" s="258"/>
      <c r="D6" s="258"/>
      <c r="E6" s="144"/>
    </row>
    <row r="7" spans="1:5" ht="24" customHeight="1">
      <c r="A7" s="258" t="s">
        <v>4</v>
      </c>
      <c r="B7" s="258"/>
      <c r="C7" s="258"/>
      <c r="D7" s="258"/>
      <c r="E7" s="144"/>
    </row>
    <row r="8" spans="1:5" ht="24" customHeight="1">
      <c r="A8" s="258" t="s">
        <v>5</v>
      </c>
      <c r="B8" s="258"/>
      <c r="C8" s="258"/>
      <c r="D8" s="258"/>
      <c r="E8" s="144"/>
    </row>
    <row r="9" spans="1:5" ht="24" customHeight="1">
      <c r="A9" s="258" t="s">
        <v>6</v>
      </c>
      <c r="B9" s="258"/>
      <c r="C9" s="258"/>
      <c r="D9" s="258"/>
      <c r="E9" s="144"/>
    </row>
    <row r="10" spans="1:5" ht="24" customHeight="1">
      <c r="A10" s="258" t="s">
        <v>7</v>
      </c>
      <c r="B10" s="258"/>
      <c r="C10" s="258"/>
      <c r="D10" s="258"/>
      <c r="E10" s="144"/>
    </row>
    <row r="11" spans="1:5" ht="24" customHeight="1">
      <c r="A11" s="258" t="s">
        <v>8</v>
      </c>
      <c r="B11" s="258"/>
      <c r="C11" s="258"/>
      <c r="D11" s="258"/>
      <c r="E11" s="144"/>
    </row>
    <row r="12" spans="1:5" ht="24" customHeight="1">
      <c r="A12" s="258" t="s">
        <v>9</v>
      </c>
      <c r="B12" s="258"/>
      <c r="C12" s="258"/>
      <c r="D12" s="258"/>
      <c r="E12" s="144"/>
    </row>
    <row r="13" spans="1:5" ht="24" customHeight="1">
      <c r="A13" s="258" t="s">
        <v>10</v>
      </c>
      <c r="B13" s="258"/>
      <c r="C13" s="258"/>
      <c r="D13" s="258"/>
      <c r="E13" s="144"/>
    </row>
    <row r="14" spans="1:5" ht="24" customHeight="1">
      <c r="A14" s="258" t="s">
        <v>11</v>
      </c>
      <c r="B14" s="258"/>
      <c r="C14" s="258"/>
      <c r="D14" s="258"/>
      <c r="E14" s="144"/>
    </row>
    <row r="15" spans="1:5" ht="24" customHeight="1">
      <c r="A15" s="258" t="s">
        <v>12</v>
      </c>
      <c r="B15" s="258"/>
      <c r="C15" s="258"/>
      <c r="D15" s="258"/>
      <c r="E15" s="144"/>
    </row>
    <row r="16" spans="1:5" ht="24" customHeight="1">
      <c r="A16" s="258" t="s">
        <v>13</v>
      </c>
      <c r="B16" s="258"/>
      <c r="C16" s="258"/>
      <c r="D16" s="258"/>
      <c r="E16" s="144"/>
    </row>
    <row r="17" spans="1:5" ht="24" customHeight="1">
      <c r="A17" s="258" t="s">
        <v>14</v>
      </c>
      <c r="B17" s="258"/>
      <c r="C17" s="258"/>
      <c r="D17" s="258"/>
      <c r="E17" s="144"/>
    </row>
    <row r="18" spans="1:5" ht="24" customHeight="1">
      <c r="A18" s="258" t="s">
        <v>15</v>
      </c>
      <c r="B18" s="258"/>
      <c r="C18" s="258"/>
      <c r="D18" s="258"/>
      <c r="E18" s="2"/>
    </row>
    <row r="19" spans="1:8" ht="24" customHeight="1">
      <c r="A19" s="258" t="s">
        <v>16</v>
      </c>
      <c r="B19" s="258"/>
      <c r="C19" s="258"/>
      <c r="D19" s="258"/>
      <c r="E19" s="144"/>
      <c r="H19" s="145"/>
    </row>
    <row r="20" spans="1:5" ht="24" customHeight="1">
      <c r="A20" s="258" t="s">
        <v>17</v>
      </c>
      <c r="B20" s="258"/>
      <c r="C20" s="258"/>
      <c r="D20" s="258"/>
      <c r="E20" s="144"/>
    </row>
    <row r="21" spans="1:5" ht="24" customHeight="1">
      <c r="A21" s="258" t="s">
        <v>18</v>
      </c>
      <c r="B21" s="258"/>
      <c r="C21" s="258"/>
      <c r="D21" s="258"/>
      <c r="E21" s="144"/>
    </row>
    <row r="22" spans="1:5" ht="24" customHeight="1">
      <c r="A22" s="258" t="s">
        <v>19</v>
      </c>
      <c r="B22" s="258"/>
      <c r="C22" s="258"/>
      <c r="D22" s="258"/>
      <c r="E22" s="144"/>
    </row>
  </sheetData>
  <sheetProtection/>
  <mergeCells count="20">
    <mergeCell ref="A21:D21"/>
    <mergeCell ref="A22:D22"/>
    <mergeCell ref="A15:D15"/>
    <mergeCell ref="A16:D16"/>
    <mergeCell ref="A17:D17"/>
    <mergeCell ref="A18:D18"/>
    <mergeCell ref="A19:D19"/>
    <mergeCell ref="A20:D20"/>
    <mergeCell ref="A9:D9"/>
    <mergeCell ref="A10:D10"/>
    <mergeCell ref="A11:D11"/>
    <mergeCell ref="A12:D12"/>
    <mergeCell ref="A13:D13"/>
    <mergeCell ref="A14:D14"/>
    <mergeCell ref="A3:D3"/>
    <mergeCell ref="A4:D4"/>
    <mergeCell ref="A5:D5"/>
    <mergeCell ref="A6:D6"/>
    <mergeCell ref="A7:D7"/>
    <mergeCell ref="A8:D8"/>
  </mergeCells>
  <hyperlinks>
    <hyperlink ref="A5:D5" location="'1.部门收支总表（批复表）'!A1" display="1.部门收支总表（批复表）"/>
  </hyperlinks>
  <printOptions horizontalCentered="1"/>
  <pageMargins left="0.75" right="0.75" top="1" bottom="1" header="0.51" footer="0.51"/>
  <pageSetup firstPageNumber="17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showZeros="0" zoomScalePageLayoutView="0" workbookViewId="0" topLeftCell="A1">
      <selection activeCell="C4" sqref="C4"/>
    </sheetView>
  </sheetViews>
  <sheetFormatPr defaultColWidth="6.875" defaultRowHeight="23.25" customHeight="1"/>
  <cols>
    <col min="1" max="1" width="15.625" style="59" customWidth="1"/>
    <col min="2" max="2" width="21.00390625" style="59" customWidth="1"/>
    <col min="3" max="3" width="18.50390625" style="59" customWidth="1"/>
    <col min="4" max="4" width="28.875" style="59" customWidth="1"/>
    <col min="5" max="5" width="30.125" style="59" customWidth="1"/>
    <col min="6" max="16384" width="6.875" style="59" customWidth="1"/>
  </cols>
  <sheetData>
    <row r="1" s="20" customFormat="1" ht="23.25" customHeight="1">
      <c r="A1" s="155" t="s">
        <v>172</v>
      </c>
    </row>
    <row r="2" spans="1:5" ht="30" customHeight="1">
      <c r="A2" s="308" t="s">
        <v>173</v>
      </c>
      <c r="B2" s="308"/>
      <c r="C2" s="308"/>
      <c r="D2" s="308"/>
      <c r="E2" s="308"/>
    </row>
    <row r="3" spans="1:5" ht="23.25" customHeight="1">
      <c r="A3" s="60"/>
      <c r="E3" s="63" t="s">
        <v>22</v>
      </c>
    </row>
    <row r="4" spans="1:5" s="84" customFormat="1" ht="27">
      <c r="A4" s="22" t="s">
        <v>121</v>
      </c>
      <c r="B4" s="22" t="s">
        <v>122</v>
      </c>
      <c r="C4" s="86" t="s">
        <v>27</v>
      </c>
      <c r="D4" s="22" t="s">
        <v>33</v>
      </c>
      <c r="E4" s="86" t="s">
        <v>170</v>
      </c>
    </row>
    <row r="5" spans="1:5" s="85" customFormat="1" ht="23.25" customHeight="1">
      <c r="A5" s="68"/>
      <c r="B5" s="88" t="s">
        <v>27</v>
      </c>
      <c r="C5" s="164">
        <f>D5+E5</f>
        <v>8208.27</v>
      </c>
      <c r="D5" s="164">
        <f>SUM(D6:D14)</f>
        <v>6876.2699999999995</v>
      </c>
      <c r="E5" s="164">
        <f>SUM(E6:E14)</f>
        <v>1332</v>
      </c>
    </row>
    <row r="6" spans="1:5" ht="23.25" customHeight="1">
      <c r="A6" s="159" t="s">
        <v>317</v>
      </c>
      <c r="B6" s="164" t="s">
        <v>318</v>
      </c>
      <c r="C6" s="164">
        <f aca="true" t="shared" si="0" ref="C6:C14">D6+E6</f>
        <v>5403.69</v>
      </c>
      <c r="D6" s="164">
        <v>5403.69</v>
      </c>
      <c r="E6" s="164"/>
    </row>
    <row r="7" spans="1:5" ht="23.25" customHeight="1">
      <c r="A7" s="159" t="s">
        <v>319</v>
      </c>
      <c r="B7" s="164" t="s">
        <v>320</v>
      </c>
      <c r="C7" s="164">
        <f t="shared" si="0"/>
        <v>432</v>
      </c>
      <c r="D7" s="164"/>
      <c r="E7" s="164">
        <v>432</v>
      </c>
    </row>
    <row r="8" spans="1:5" ht="23.25" customHeight="1">
      <c r="A8" s="89">
        <v>2040706</v>
      </c>
      <c r="B8" s="164" t="s">
        <v>322</v>
      </c>
      <c r="C8" s="164">
        <f t="shared" si="0"/>
        <v>20</v>
      </c>
      <c r="D8" s="164">
        <v>20</v>
      </c>
      <c r="E8" s="164"/>
    </row>
    <row r="9" spans="1:5" ht="23.25" customHeight="1">
      <c r="A9" s="89">
        <v>2040707</v>
      </c>
      <c r="B9" s="164" t="s">
        <v>324</v>
      </c>
      <c r="C9" s="164">
        <f t="shared" si="0"/>
        <v>5</v>
      </c>
      <c r="D9" s="164">
        <v>5</v>
      </c>
      <c r="E9" s="164"/>
    </row>
    <row r="10" spans="1:5" ht="23.25" customHeight="1">
      <c r="A10" s="89">
        <v>2040799</v>
      </c>
      <c r="B10" s="164" t="s">
        <v>325</v>
      </c>
      <c r="C10" s="164">
        <f t="shared" si="0"/>
        <v>915</v>
      </c>
      <c r="D10" s="164">
        <v>15</v>
      </c>
      <c r="E10" s="164">
        <v>900</v>
      </c>
    </row>
    <row r="11" spans="1:5" ht="23.25" customHeight="1">
      <c r="A11" s="89">
        <v>2080501</v>
      </c>
      <c r="B11" s="164" t="s">
        <v>329</v>
      </c>
      <c r="C11" s="164">
        <f t="shared" si="0"/>
        <v>775.11</v>
      </c>
      <c r="D11" s="164">
        <v>775.11</v>
      </c>
      <c r="E11" s="164"/>
    </row>
    <row r="12" spans="1:5" ht="23.25" customHeight="1">
      <c r="A12" s="89">
        <v>2080699</v>
      </c>
      <c r="B12" s="164" t="s">
        <v>326</v>
      </c>
      <c r="C12" s="164">
        <f t="shared" si="0"/>
        <v>202.88</v>
      </c>
      <c r="D12" s="164">
        <v>202.88</v>
      </c>
      <c r="E12" s="164"/>
    </row>
    <row r="13" spans="1:5" ht="23.25" customHeight="1">
      <c r="A13" s="89">
        <v>2080801</v>
      </c>
      <c r="B13" s="164" t="s">
        <v>327</v>
      </c>
      <c r="C13" s="164">
        <f t="shared" si="0"/>
        <v>33.3</v>
      </c>
      <c r="D13" s="164">
        <v>33.3</v>
      </c>
      <c r="E13" s="164"/>
    </row>
    <row r="14" spans="1:5" ht="23.25" customHeight="1">
      <c r="A14" s="89">
        <v>2210201</v>
      </c>
      <c r="B14" s="164" t="s">
        <v>328</v>
      </c>
      <c r="C14" s="164">
        <f t="shared" si="0"/>
        <v>421.29</v>
      </c>
      <c r="D14" s="164">
        <v>421.29</v>
      </c>
      <c r="E14" s="164"/>
    </row>
    <row r="15" spans="1:5" ht="19.5" customHeight="1">
      <c r="A15" s="311"/>
      <c r="B15" s="311"/>
      <c r="C15" s="311"/>
      <c r="D15" s="311"/>
      <c r="E15" s="311"/>
    </row>
  </sheetData>
  <sheetProtection/>
  <mergeCells count="2">
    <mergeCell ref="A2:E2"/>
    <mergeCell ref="A15:E15"/>
  </mergeCells>
  <printOptions horizontalCentered="1"/>
  <pageMargins left="0.35" right="0.35" top="0.98" bottom="0.98" header="0.51" footer="0.51"/>
  <pageSetup firstPageNumber="26" useFirstPageNumber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7"/>
  <sheetViews>
    <sheetView showZeros="0" zoomScalePageLayoutView="0" workbookViewId="0" topLeftCell="A1">
      <selection activeCell="C6" sqref="C6"/>
    </sheetView>
  </sheetViews>
  <sheetFormatPr defaultColWidth="6.875" defaultRowHeight="23.25" customHeight="1"/>
  <cols>
    <col min="1" max="1" width="13.00390625" style="59" customWidth="1"/>
    <col min="2" max="2" width="22.125" style="59" customWidth="1"/>
    <col min="3" max="5" width="15.00390625" style="59" customWidth="1"/>
    <col min="6" max="16384" width="6.875" style="59" customWidth="1"/>
  </cols>
  <sheetData>
    <row r="1" spans="1:5" s="20" customFormat="1" ht="21" customHeight="1">
      <c r="A1" s="188" t="s">
        <v>174</v>
      </c>
      <c r="B1" s="185"/>
      <c r="C1" s="185"/>
      <c r="D1" s="185"/>
      <c r="E1" s="185"/>
    </row>
    <row r="2" spans="1:5" ht="20.25" customHeight="1">
      <c r="A2" s="312" t="s">
        <v>175</v>
      </c>
      <c r="B2" s="312"/>
      <c r="C2" s="312"/>
      <c r="D2" s="312"/>
      <c r="E2" s="312"/>
    </row>
    <row r="3" spans="1:5" ht="17.25" customHeight="1">
      <c r="A3" s="186"/>
      <c r="E3" s="63" t="s">
        <v>22</v>
      </c>
    </row>
    <row r="4" spans="1:5" s="84" customFormat="1" ht="27" customHeight="1">
      <c r="A4" s="86" t="s">
        <v>176</v>
      </c>
      <c r="B4" s="86" t="s">
        <v>177</v>
      </c>
      <c r="C4" s="86" t="s">
        <v>27</v>
      </c>
      <c r="D4" s="86" t="s">
        <v>178</v>
      </c>
      <c r="E4" s="86" t="s">
        <v>179</v>
      </c>
    </row>
    <row r="5" spans="1:5" s="85" customFormat="1" ht="19.5" customHeight="1">
      <c r="A5" s="87"/>
      <c r="B5" s="87" t="s">
        <v>27</v>
      </c>
      <c r="C5" s="75">
        <f>D5+E5</f>
        <v>6876.2699999999995</v>
      </c>
      <c r="D5" s="75">
        <f>D34+D6</f>
        <v>5857.32</v>
      </c>
      <c r="E5" s="75">
        <f>SUM(E15)</f>
        <v>1018.9499999999999</v>
      </c>
    </row>
    <row r="6" spans="1:5" s="85" customFormat="1" ht="19.5" customHeight="1">
      <c r="A6" s="88" t="s">
        <v>180</v>
      </c>
      <c r="B6" s="88" t="s">
        <v>181</v>
      </c>
      <c r="C6" s="75">
        <f aca="true" t="shared" si="0" ref="C6:C36">D6+E6</f>
        <v>5048.91</v>
      </c>
      <c r="D6" s="75">
        <f>SUM(D7:D14)</f>
        <v>5048.91</v>
      </c>
      <c r="E6" s="75">
        <f>F6+G6</f>
        <v>0</v>
      </c>
    </row>
    <row r="7" spans="1:5" s="85" customFormat="1" ht="19.5" customHeight="1">
      <c r="A7" s="88" t="s">
        <v>182</v>
      </c>
      <c r="B7" s="88" t="s">
        <v>183</v>
      </c>
      <c r="C7" s="75">
        <f t="shared" si="0"/>
        <v>1248.47</v>
      </c>
      <c r="D7" s="88">
        <v>1248.47</v>
      </c>
      <c r="E7" s="187"/>
    </row>
    <row r="8" spans="1:5" s="85" customFormat="1" ht="19.5" customHeight="1">
      <c r="A8" s="88" t="s">
        <v>184</v>
      </c>
      <c r="B8" s="88" t="s">
        <v>185</v>
      </c>
      <c r="C8" s="75">
        <f t="shared" si="0"/>
        <v>1175.51</v>
      </c>
      <c r="D8" s="88">
        <v>1175.51</v>
      </c>
      <c r="E8" s="187"/>
    </row>
    <row r="9" spans="1:5" s="85" customFormat="1" ht="19.5" customHeight="1">
      <c r="A9" s="164">
        <v>30103</v>
      </c>
      <c r="B9" s="164" t="s">
        <v>331</v>
      </c>
      <c r="C9" s="75">
        <f t="shared" si="0"/>
        <v>1292.2</v>
      </c>
      <c r="D9" s="88">
        <v>1292.2</v>
      </c>
      <c r="E9" s="187"/>
    </row>
    <row r="10" spans="1:5" s="85" customFormat="1" ht="19.5" customHeight="1">
      <c r="A10" s="164">
        <v>30108</v>
      </c>
      <c r="B10" s="164" t="s">
        <v>332</v>
      </c>
      <c r="C10" s="75">
        <f t="shared" si="0"/>
        <v>462.17</v>
      </c>
      <c r="D10" s="88">
        <v>462.17</v>
      </c>
      <c r="E10" s="187"/>
    </row>
    <row r="11" spans="1:5" s="85" customFormat="1" ht="19.5" customHeight="1">
      <c r="A11" s="164">
        <v>30110</v>
      </c>
      <c r="B11" s="164" t="s">
        <v>335</v>
      </c>
      <c r="C11" s="75">
        <f t="shared" si="0"/>
        <v>196.95</v>
      </c>
      <c r="D11" s="88">
        <v>196.95</v>
      </c>
      <c r="E11" s="187"/>
    </row>
    <row r="12" spans="1:5" s="85" customFormat="1" ht="19.5" customHeight="1">
      <c r="A12" s="164">
        <v>30112</v>
      </c>
      <c r="B12" s="164" t="s">
        <v>333</v>
      </c>
      <c r="C12" s="75">
        <f>D12+E12</f>
        <v>31.2</v>
      </c>
      <c r="D12" s="88">
        <v>31.2</v>
      </c>
      <c r="E12" s="187"/>
    </row>
    <row r="13" spans="1:5" s="85" customFormat="1" ht="19.5" customHeight="1">
      <c r="A13" s="164">
        <v>30113</v>
      </c>
      <c r="B13" s="164" t="s">
        <v>328</v>
      </c>
      <c r="C13" s="75">
        <f t="shared" si="0"/>
        <v>421.29</v>
      </c>
      <c r="D13" s="88">
        <v>421.29</v>
      </c>
      <c r="E13" s="187"/>
    </row>
    <row r="14" spans="1:5" s="85" customFormat="1" ht="19.5" customHeight="1">
      <c r="A14" s="164">
        <v>30199</v>
      </c>
      <c r="B14" s="164" t="s">
        <v>334</v>
      </c>
      <c r="C14" s="75">
        <f t="shared" si="0"/>
        <v>221.12</v>
      </c>
      <c r="D14" s="88">
        <v>221.12</v>
      </c>
      <c r="E14" s="187"/>
    </row>
    <row r="15" spans="1:5" s="85" customFormat="1" ht="19.5" customHeight="1">
      <c r="A15" s="88" t="s">
        <v>187</v>
      </c>
      <c r="B15" s="88" t="s">
        <v>188</v>
      </c>
      <c r="C15" s="75">
        <f t="shared" si="0"/>
        <v>1018.9499999999999</v>
      </c>
      <c r="D15" s="75">
        <f>SUM(D16:D33)</f>
        <v>0</v>
      </c>
      <c r="E15" s="75">
        <f>SUM(E16:E33)</f>
        <v>1018.9499999999999</v>
      </c>
    </row>
    <row r="16" spans="1:5" s="85" customFormat="1" ht="19.5" customHeight="1">
      <c r="A16" s="88">
        <v>30201</v>
      </c>
      <c r="B16" s="88" t="s">
        <v>189</v>
      </c>
      <c r="C16" s="75">
        <f t="shared" si="0"/>
        <v>50</v>
      </c>
      <c r="D16" s="88"/>
      <c r="E16" s="88">
        <v>50</v>
      </c>
    </row>
    <row r="17" spans="1:5" s="85" customFormat="1" ht="19.5" customHeight="1">
      <c r="A17" s="88">
        <v>30202</v>
      </c>
      <c r="B17" s="88" t="s">
        <v>190</v>
      </c>
      <c r="C17" s="75">
        <f t="shared" si="0"/>
        <v>20</v>
      </c>
      <c r="D17" s="88"/>
      <c r="E17" s="88">
        <v>20</v>
      </c>
    </row>
    <row r="18" spans="1:5" s="85" customFormat="1" ht="19.5" customHeight="1">
      <c r="A18" s="88">
        <v>30205</v>
      </c>
      <c r="B18" s="88" t="s">
        <v>336</v>
      </c>
      <c r="C18" s="75">
        <f t="shared" si="0"/>
        <v>30</v>
      </c>
      <c r="D18" s="88"/>
      <c r="E18" s="88">
        <v>30</v>
      </c>
    </row>
    <row r="19" spans="1:5" s="85" customFormat="1" ht="19.5" customHeight="1">
      <c r="A19" s="88">
        <v>30206</v>
      </c>
      <c r="B19" s="88" t="s">
        <v>337</v>
      </c>
      <c r="C19" s="75">
        <f t="shared" si="0"/>
        <v>119.32</v>
      </c>
      <c r="D19" s="88"/>
      <c r="E19" s="88">
        <v>119.32</v>
      </c>
    </row>
    <row r="20" spans="1:5" s="85" customFormat="1" ht="19.5" customHeight="1">
      <c r="A20" s="88">
        <v>30207</v>
      </c>
      <c r="B20" s="88" t="s">
        <v>338</v>
      </c>
      <c r="C20" s="75">
        <f t="shared" si="0"/>
        <v>7</v>
      </c>
      <c r="D20" s="88"/>
      <c r="E20" s="88">
        <v>7</v>
      </c>
    </row>
    <row r="21" spans="1:5" s="85" customFormat="1" ht="19.5" customHeight="1">
      <c r="A21" s="88">
        <v>30209</v>
      </c>
      <c r="B21" s="88" t="s">
        <v>339</v>
      </c>
      <c r="C21" s="75">
        <f t="shared" si="0"/>
        <v>129.56</v>
      </c>
      <c r="D21" s="88"/>
      <c r="E21" s="88">
        <v>129.56</v>
      </c>
    </row>
    <row r="22" spans="1:5" s="85" customFormat="1" ht="19.5" customHeight="1">
      <c r="A22" s="88">
        <v>30211</v>
      </c>
      <c r="B22" s="88" t="s">
        <v>340</v>
      </c>
      <c r="C22" s="75">
        <f t="shared" si="0"/>
        <v>40</v>
      </c>
      <c r="D22" s="88"/>
      <c r="E22" s="88">
        <v>40</v>
      </c>
    </row>
    <row r="23" spans="1:5" s="85" customFormat="1" ht="19.5" customHeight="1">
      <c r="A23" s="88">
        <v>30213</v>
      </c>
      <c r="B23" s="88" t="s">
        <v>341</v>
      </c>
      <c r="C23" s="75">
        <f t="shared" si="0"/>
        <v>25</v>
      </c>
      <c r="D23" s="88"/>
      <c r="E23" s="88">
        <v>25</v>
      </c>
    </row>
    <row r="24" spans="1:5" s="85" customFormat="1" ht="19.5" customHeight="1">
      <c r="A24" s="88">
        <v>30215</v>
      </c>
      <c r="B24" s="88" t="s">
        <v>342</v>
      </c>
      <c r="C24" s="75">
        <f t="shared" si="0"/>
        <v>3</v>
      </c>
      <c r="D24" s="88"/>
      <c r="E24" s="88">
        <v>3</v>
      </c>
    </row>
    <row r="25" spans="1:5" s="85" customFormat="1" ht="19.5" customHeight="1">
      <c r="A25" s="88">
        <v>30216</v>
      </c>
      <c r="B25" s="88" t="s">
        <v>343</v>
      </c>
      <c r="C25" s="75">
        <f t="shared" si="0"/>
        <v>10</v>
      </c>
      <c r="D25" s="88"/>
      <c r="E25" s="88">
        <v>10</v>
      </c>
    </row>
    <row r="26" spans="1:5" s="85" customFormat="1" ht="19.5" customHeight="1">
      <c r="A26" s="88">
        <v>30217</v>
      </c>
      <c r="B26" s="88" t="s">
        <v>344</v>
      </c>
      <c r="C26" s="75">
        <f t="shared" si="0"/>
        <v>10</v>
      </c>
      <c r="D26" s="88"/>
      <c r="E26" s="88">
        <v>10</v>
      </c>
    </row>
    <row r="27" spans="1:5" s="85" customFormat="1" ht="19.5" customHeight="1">
      <c r="A27" s="88">
        <v>30224</v>
      </c>
      <c r="B27" s="88" t="s">
        <v>345</v>
      </c>
      <c r="C27" s="75">
        <f t="shared" si="0"/>
        <v>30</v>
      </c>
      <c r="D27" s="88"/>
      <c r="E27" s="88">
        <v>30</v>
      </c>
    </row>
    <row r="28" spans="1:5" s="85" customFormat="1" ht="19.5" customHeight="1">
      <c r="A28" s="88">
        <v>30226</v>
      </c>
      <c r="B28" s="88" t="s">
        <v>346</v>
      </c>
      <c r="C28" s="75">
        <f t="shared" si="0"/>
        <v>5</v>
      </c>
      <c r="D28" s="88"/>
      <c r="E28" s="88">
        <v>5</v>
      </c>
    </row>
    <row r="29" spans="1:5" s="85" customFormat="1" ht="19.5" customHeight="1">
      <c r="A29" s="88">
        <v>30228</v>
      </c>
      <c r="B29" s="88" t="s">
        <v>347</v>
      </c>
      <c r="C29" s="75">
        <f t="shared" si="0"/>
        <v>31.51</v>
      </c>
      <c r="D29" s="88"/>
      <c r="E29" s="88">
        <v>31.51</v>
      </c>
    </row>
    <row r="30" spans="1:5" s="85" customFormat="1" ht="19.5" customHeight="1">
      <c r="A30" s="88">
        <v>30229</v>
      </c>
      <c r="B30" s="88" t="s">
        <v>348</v>
      </c>
      <c r="C30" s="75">
        <f t="shared" si="0"/>
        <v>65.65</v>
      </c>
      <c r="D30" s="88"/>
      <c r="E30" s="88">
        <v>65.65</v>
      </c>
    </row>
    <row r="31" spans="1:5" s="85" customFormat="1" ht="19.5" customHeight="1">
      <c r="A31" s="88">
        <v>30231</v>
      </c>
      <c r="B31" s="88" t="s">
        <v>349</v>
      </c>
      <c r="C31" s="75">
        <f t="shared" si="0"/>
        <v>27</v>
      </c>
      <c r="D31" s="88"/>
      <c r="E31" s="88">
        <v>27</v>
      </c>
    </row>
    <row r="32" spans="1:5" s="85" customFormat="1" ht="19.5" customHeight="1">
      <c r="A32" s="88">
        <v>30239</v>
      </c>
      <c r="B32" s="88" t="s">
        <v>350</v>
      </c>
      <c r="C32" s="75">
        <f t="shared" si="0"/>
        <v>265.89</v>
      </c>
      <c r="D32" s="88"/>
      <c r="E32" s="88">
        <v>265.89</v>
      </c>
    </row>
    <row r="33" spans="1:5" s="85" customFormat="1" ht="19.5" customHeight="1">
      <c r="A33" s="88">
        <v>30299</v>
      </c>
      <c r="B33" s="88" t="s">
        <v>351</v>
      </c>
      <c r="C33" s="75">
        <f t="shared" si="0"/>
        <v>150.02</v>
      </c>
      <c r="D33" s="88"/>
      <c r="E33" s="88">
        <v>150.02</v>
      </c>
    </row>
    <row r="34" spans="1:5" s="85" customFormat="1" ht="19.5" customHeight="1">
      <c r="A34" s="88" t="s">
        <v>191</v>
      </c>
      <c r="B34" s="88" t="s">
        <v>192</v>
      </c>
      <c r="C34" s="75">
        <f t="shared" si="0"/>
        <v>808.41</v>
      </c>
      <c r="D34" s="75">
        <f>SUM(D35:D36)</f>
        <v>808.41</v>
      </c>
      <c r="E34" s="75">
        <f>F34+G34</f>
        <v>0</v>
      </c>
    </row>
    <row r="35" spans="1:5" s="85" customFormat="1" ht="19.5" customHeight="1">
      <c r="A35" s="88">
        <v>30302</v>
      </c>
      <c r="B35" s="88" t="s">
        <v>352</v>
      </c>
      <c r="C35" s="75">
        <f t="shared" si="0"/>
        <v>775.11</v>
      </c>
      <c r="D35" s="88">
        <v>775.11</v>
      </c>
      <c r="E35" s="90"/>
    </row>
    <row r="36" spans="1:5" s="85" customFormat="1" ht="19.5" customHeight="1">
      <c r="A36" s="88">
        <v>30304</v>
      </c>
      <c r="B36" s="88" t="s">
        <v>353</v>
      </c>
      <c r="C36" s="75">
        <f t="shared" si="0"/>
        <v>33.3</v>
      </c>
      <c r="D36" s="88">
        <v>33.3</v>
      </c>
      <c r="E36" s="90"/>
    </row>
    <row r="37" spans="1:7" ht="66.75" customHeight="1">
      <c r="A37" s="309" t="s">
        <v>195</v>
      </c>
      <c r="B37" s="309"/>
      <c r="C37" s="309"/>
      <c r="D37" s="309"/>
      <c r="E37" s="309"/>
      <c r="F37" s="91"/>
      <c r="G37" s="91"/>
    </row>
  </sheetData>
  <sheetProtection/>
  <mergeCells count="2">
    <mergeCell ref="A2:E2"/>
    <mergeCell ref="A37:E37"/>
  </mergeCells>
  <printOptions horizontalCentered="1"/>
  <pageMargins left="0.35433070866141736" right="0.35433070866141736" top="0.1968503937007874" bottom="0.1968503937007874" header="0.5118110236220472" footer="0.6692913385826772"/>
  <pageSetup firstPageNumber="27" useFirstPageNumber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2"/>
  <sheetViews>
    <sheetView zoomScale="90" zoomScaleNormal="90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1" sqref="A11:IV11"/>
    </sheetView>
  </sheetViews>
  <sheetFormatPr defaultColWidth="9.00390625" defaultRowHeight="14.25"/>
  <cols>
    <col min="2" max="2" width="11.875" style="0" customWidth="1"/>
    <col min="3" max="3" width="9.375" style="0" customWidth="1"/>
    <col min="4" max="4" width="10.50390625" style="0" customWidth="1"/>
    <col min="13" max="13" width="8.125" style="0" customWidth="1"/>
    <col min="15" max="15" width="9.375" style="0" customWidth="1"/>
    <col min="16" max="19" width="6.75390625" style="0" customWidth="1"/>
    <col min="20" max="20" width="7.00390625" style="0" customWidth="1"/>
    <col min="21" max="21" width="7.375" style="0" customWidth="1"/>
    <col min="22" max="23" width="6.75390625" style="0" customWidth="1"/>
    <col min="24" max="24" width="6.875" style="0" customWidth="1"/>
    <col min="25" max="25" width="6.75390625" style="0" customWidth="1"/>
    <col min="28" max="28" width="4.125" style="0" customWidth="1"/>
    <col min="29" max="30" width="5.875" style="0" customWidth="1"/>
    <col min="31" max="31" width="6.50390625" style="0" customWidth="1"/>
    <col min="32" max="32" width="5.00390625" style="0" customWidth="1"/>
    <col min="33" max="33" width="5.875" style="0" customWidth="1"/>
    <col min="34" max="34" width="4.125" style="0" customWidth="1"/>
    <col min="35" max="35" width="5.00390625" style="0" customWidth="1"/>
    <col min="36" max="36" width="4.125" style="0" customWidth="1"/>
    <col min="37" max="40" width="8.125" style="0" customWidth="1"/>
    <col min="41" max="41" width="4.125" style="0" customWidth="1"/>
    <col min="43" max="48" width="8.50390625" style="0" customWidth="1"/>
  </cols>
  <sheetData>
    <row r="1" ht="14.25">
      <c r="A1" s="155" t="s">
        <v>196</v>
      </c>
    </row>
    <row r="2" spans="1:48" ht="27" customHeight="1">
      <c r="A2" s="313" t="s">
        <v>197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  <c r="AU2" s="313"/>
      <c r="AV2" s="313"/>
    </row>
    <row r="3" spans="1:48" ht="1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83"/>
      <c r="AU3" s="83"/>
      <c r="AV3" s="83" t="s">
        <v>22</v>
      </c>
    </row>
    <row r="4" spans="1:48" s="58" customFormat="1" ht="14.25" customHeight="1">
      <c r="A4" s="317" t="s">
        <v>198</v>
      </c>
      <c r="B4" s="317" t="s">
        <v>199</v>
      </c>
      <c r="C4" s="318" t="s">
        <v>27</v>
      </c>
      <c r="D4" s="314" t="s">
        <v>33</v>
      </c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  <c r="AS4" s="314"/>
      <c r="AT4" s="314"/>
      <c r="AU4" s="314"/>
      <c r="AV4" s="314"/>
    </row>
    <row r="5" spans="1:48" s="58" customFormat="1" ht="14.25" customHeight="1">
      <c r="A5" s="317"/>
      <c r="B5" s="317"/>
      <c r="C5" s="318"/>
      <c r="D5" s="315" t="s">
        <v>181</v>
      </c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6" t="s">
        <v>188</v>
      </c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5" t="s">
        <v>192</v>
      </c>
      <c r="AR5" s="315"/>
      <c r="AS5" s="315"/>
      <c r="AT5" s="315"/>
      <c r="AU5" s="315"/>
      <c r="AV5" s="315"/>
    </row>
    <row r="6" spans="1:48" s="58" customFormat="1" ht="99.75">
      <c r="A6" s="317"/>
      <c r="B6" s="317"/>
      <c r="C6" s="318"/>
      <c r="D6" s="78" t="s">
        <v>37</v>
      </c>
      <c r="E6" s="78" t="s">
        <v>183</v>
      </c>
      <c r="F6" s="78" t="s">
        <v>185</v>
      </c>
      <c r="G6" s="78" t="s">
        <v>200</v>
      </c>
      <c r="H6" s="78" t="s">
        <v>201</v>
      </c>
      <c r="I6" s="78" t="s">
        <v>202</v>
      </c>
      <c r="J6" s="78" t="s">
        <v>203</v>
      </c>
      <c r="K6" s="78" t="s">
        <v>204</v>
      </c>
      <c r="L6" s="78" t="s">
        <v>205</v>
      </c>
      <c r="M6" s="78" t="s">
        <v>206</v>
      </c>
      <c r="N6" s="78" t="s">
        <v>207</v>
      </c>
      <c r="O6" s="78" t="s">
        <v>37</v>
      </c>
      <c r="P6" s="78" t="s">
        <v>189</v>
      </c>
      <c r="Q6" s="78" t="s">
        <v>190</v>
      </c>
      <c r="R6" s="78" t="s">
        <v>208</v>
      </c>
      <c r="S6" s="78" t="s">
        <v>209</v>
      </c>
      <c r="T6" s="78" t="s">
        <v>210</v>
      </c>
      <c r="U6" s="78" t="s">
        <v>211</v>
      </c>
      <c r="V6" s="78" t="s">
        <v>212</v>
      </c>
      <c r="W6" s="78" t="s">
        <v>213</v>
      </c>
      <c r="X6" s="78" t="s">
        <v>214</v>
      </c>
      <c r="Y6" s="78" t="s">
        <v>215</v>
      </c>
      <c r="Z6" s="78" t="s">
        <v>216</v>
      </c>
      <c r="AA6" s="78" t="s">
        <v>217</v>
      </c>
      <c r="AB6" s="78" t="s">
        <v>218</v>
      </c>
      <c r="AC6" s="78" t="s">
        <v>219</v>
      </c>
      <c r="AD6" s="78" t="s">
        <v>220</v>
      </c>
      <c r="AE6" s="78" t="s">
        <v>221</v>
      </c>
      <c r="AF6" s="78" t="s">
        <v>222</v>
      </c>
      <c r="AG6" s="78" t="s">
        <v>223</v>
      </c>
      <c r="AH6" s="78" t="s">
        <v>224</v>
      </c>
      <c r="AI6" s="78" t="s">
        <v>225</v>
      </c>
      <c r="AJ6" s="78" t="s">
        <v>226</v>
      </c>
      <c r="AK6" s="78" t="s">
        <v>227</v>
      </c>
      <c r="AL6" s="78" t="s">
        <v>228</v>
      </c>
      <c r="AM6" s="78" t="s">
        <v>229</v>
      </c>
      <c r="AN6" s="78" t="s">
        <v>230</v>
      </c>
      <c r="AO6" s="78" t="s">
        <v>231</v>
      </c>
      <c r="AP6" s="78" t="s">
        <v>232</v>
      </c>
      <c r="AQ6" s="78" t="s">
        <v>37</v>
      </c>
      <c r="AR6" s="78" t="s">
        <v>193</v>
      </c>
      <c r="AS6" s="78" t="s">
        <v>194</v>
      </c>
      <c r="AT6" s="78" t="s">
        <v>233</v>
      </c>
      <c r="AU6" s="78" t="s">
        <v>234</v>
      </c>
      <c r="AV6" s="78" t="s">
        <v>235</v>
      </c>
    </row>
    <row r="7" spans="1:48" s="227" customFormat="1" ht="34.5" customHeight="1">
      <c r="A7" s="223"/>
      <c r="B7" s="225" t="s">
        <v>27</v>
      </c>
      <c r="C7" s="226">
        <f>SUM(D7+O7+AQ7)</f>
        <v>6876.2699999999995</v>
      </c>
      <c r="D7" s="226">
        <f>SUM(E7:N7)</f>
        <v>5048.91</v>
      </c>
      <c r="E7" s="226">
        <f>SUM(E8)</f>
        <v>1248.47</v>
      </c>
      <c r="F7" s="226">
        <f>SUM(F8)</f>
        <v>1175.51</v>
      </c>
      <c r="G7" s="226">
        <f>SUM(G8)</f>
        <v>1292.2</v>
      </c>
      <c r="H7" s="226"/>
      <c r="I7" s="226">
        <f>SUM(I8)</f>
        <v>462.17</v>
      </c>
      <c r="J7" s="226"/>
      <c r="K7" s="226">
        <f>SUM(K8)</f>
        <v>196.95</v>
      </c>
      <c r="L7" s="226">
        <f>SUM(L8)</f>
        <v>31.2</v>
      </c>
      <c r="M7" s="226">
        <f>SUM(M8)</f>
        <v>421.29</v>
      </c>
      <c r="N7" s="226">
        <f>SUM(N8:N9)</f>
        <v>221.12</v>
      </c>
      <c r="O7" s="226">
        <f>SUM(O8:O12)</f>
        <v>1018.9499999999999</v>
      </c>
      <c r="P7" s="226">
        <v>50</v>
      </c>
      <c r="Q7" s="226">
        <v>20</v>
      </c>
      <c r="R7" s="226"/>
      <c r="S7" s="226"/>
      <c r="T7" s="226">
        <f>SUM(T8)</f>
        <v>30</v>
      </c>
      <c r="U7" s="226">
        <f>SUM(U8)</f>
        <v>119.32</v>
      </c>
      <c r="V7" s="226">
        <f>SUM(V8)</f>
        <v>7</v>
      </c>
      <c r="W7" s="226"/>
      <c r="X7" s="226">
        <f>SUM(X8)</f>
        <v>129.56</v>
      </c>
      <c r="Y7" s="226">
        <f>SUM(Y8)</f>
        <v>40</v>
      </c>
      <c r="Z7" s="226"/>
      <c r="AA7" s="226">
        <f>SUM(AA8)</f>
        <v>5</v>
      </c>
      <c r="AB7" s="226"/>
      <c r="AC7" s="226">
        <f>SUM(AC8)</f>
        <v>3</v>
      </c>
      <c r="AD7" s="226">
        <f>SUM(AD8)</f>
        <v>10</v>
      </c>
      <c r="AE7" s="226">
        <f>SUM(AE8)</f>
        <v>10</v>
      </c>
      <c r="AF7" s="226"/>
      <c r="AG7" s="226">
        <f>SUM(AG8)</f>
        <v>30</v>
      </c>
      <c r="AH7" s="226"/>
      <c r="AI7" s="226">
        <f>SUM(AI8)</f>
        <v>5</v>
      </c>
      <c r="AJ7" s="226"/>
      <c r="AK7" s="226">
        <f>SUM(AK8)</f>
        <v>31.51</v>
      </c>
      <c r="AL7" s="226">
        <f>SUM(AL8)</f>
        <v>65.65</v>
      </c>
      <c r="AM7" s="226">
        <f>SUM(AM8)</f>
        <v>27</v>
      </c>
      <c r="AN7" s="226">
        <f>SUM(AN8)</f>
        <v>265.89</v>
      </c>
      <c r="AO7" s="226"/>
      <c r="AP7" s="226">
        <f>SUM(AP8:AP11)</f>
        <v>150.02</v>
      </c>
      <c r="AQ7" s="226">
        <f>SUM(AQ8:AQ14)</f>
        <v>808.41</v>
      </c>
      <c r="AR7" s="226"/>
      <c r="AS7" s="226">
        <f>SUM(AS8:AS14)</f>
        <v>775.11</v>
      </c>
      <c r="AT7" s="226">
        <f>SUM(AT8:AT14)</f>
        <v>33.3</v>
      </c>
      <c r="AU7" s="226"/>
      <c r="AV7" s="226"/>
    </row>
    <row r="8" spans="1:48" s="227" customFormat="1" ht="39.75" customHeight="1">
      <c r="A8" s="223" t="s">
        <v>452</v>
      </c>
      <c r="B8" s="225" t="s">
        <v>453</v>
      </c>
      <c r="C8" s="226">
        <f>SUM(D8+AQ8+O8)</f>
        <v>5824.98</v>
      </c>
      <c r="D8" s="226">
        <f>SUM(E8:N8)</f>
        <v>4846.03</v>
      </c>
      <c r="E8" s="226">
        <v>1248.47</v>
      </c>
      <c r="F8" s="226">
        <v>1175.51</v>
      </c>
      <c r="G8" s="226">
        <v>1292.2</v>
      </c>
      <c r="H8" s="226"/>
      <c r="I8" s="226">
        <v>462.17</v>
      </c>
      <c r="J8" s="226"/>
      <c r="K8" s="226">
        <v>196.95</v>
      </c>
      <c r="L8" s="226">
        <v>31.2</v>
      </c>
      <c r="M8" s="226">
        <v>421.29</v>
      </c>
      <c r="N8" s="226">
        <v>18.24</v>
      </c>
      <c r="O8" s="226">
        <f>SUM(P8:AP8)</f>
        <v>978.9499999999999</v>
      </c>
      <c r="P8" s="226">
        <v>50</v>
      </c>
      <c r="Q8" s="226">
        <v>20</v>
      </c>
      <c r="R8" s="226"/>
      <c r="S8" s="226"/>
      <c r="T8" s="226">
        <v>30</v>
      </c>
      <c r="U8" s="226">
        <v>119.32</v>
      </c>
      <c r="V8" s="226">
        <v>7</v>
      </c>
      <c r="W8" s="226"/>
      <c r="X8" s="226">
        <v>129.56</v>
      </c>
      <c r="Y8" s="226">
        <v>40</v>
      </c>
      <c r="Z8" s="226"/>
      <c r="AA8" s="226">
        <v>5</v>
      </c>
      <c r="AB8" s="226"/>
      <c r="AC8" s="226">
        <v>3</v>
      </c>
      <c r="AD8" s="226">
        <v>10</v>
      </c>
      <c r="AE8" s="226">
        <v>10</v>
      </c>
      <c r="AF8" s="226"/>
      <c r="AG8" s="226">
        <v>30</v>
      </c>
      <c r="AH8" s="226"/>
      <c r="AI8" s="226">
        <v>5</v>
      </c>
      <c r="AJ8" s="226"/>
      <c r="AK8" s="226">
        <v>31.51</v>
      </c>
      <c r="AL8" s="226">
        <v>65.65</v>
      </c>
      <c r="AM8" s="226">
        <v>27</v>
      </c>
      <c r="AN8" s="226">
        <v>265.89</v>
      </c>
      <c r="AO8" s="226"/>
      <c r="AP8" s="226">
        <v>130.02</v>
      </c>
      <c r="AQ8" s="226"/>
      <c r="AR8" s="226"/>
      <c r="AS8" s="226"/>
      <c r="AT8" s="226"/>
      <c r="AU8" s="226"/>
      <c r="AV8" s="226"/>
    </row>
    <row r="9" spans="1:48" s="227" customFormat="1" ht="43.5" customHeight="1">
      <c r="A9" s="223" t="s">
        <v>454</v>
      </c>
      <c r="B9" s="225" t="s">
        <v>455</v>
      </c>
      <c r="C9" s="226">
        <f>SUM(D9+AQ9)</f>
        <v>202.88</v>
      </c>
      <c r="D9" s="226">
        <f>SUM(E9:N9)</f>
        <v>202.88</v>
      </c>
      <c r="E9" s="226"/>
      <c r="F9" s="226"/>
      <c r="G9" s="226"/>
      <c r="H9" s="226"/>
      <c r="I9" s="226"/>
      <c r="J9" s="226"/>
      <c r="K9" s="226"/>
      <c r="L9" s="226"/>
      <c r="M9" s="226"/>
      <c r="N9" s="226">
        <v>202.88</v>
      </c>
      <c r="O9" s="226">
        <f>SUM(P9:AP9)</f>
        <v>0</v>
      </c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</row>
    <row r="10" spans="1:48" s="227" customFormat="1" ht="33.75" customHeight="1">
      <c r="A10" s="223" t="s">
        <v>456</v>
      </c>
      <c r="B10" s="225" t="s">
        <v>457</v>
      </c>
      <c r="C10" s="226">
        <f>SUM(D10+AQ10+O10)</f>
        <v>5</v>
      </c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>
        <f>SUM(P10:AP10)</f>
        <v>5</v>
      </c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>
        <v>5</v>
      </c>
      <c r="AQ10" s="226"/>
      <c r="AR10" s="226"/>
      <c r="AS10" s="226"/>
      <c r="AT10" s="226"/>
      <c r="AU10" s="226"/>
      <c r="AV10" s="226"/>
    </row>
    <row r="11" spans="1:48" s="227" customFormat="1" ht="41.25" customHeight="1">
      <c r="A11" s="223" t="s">
        <v>458</v>
      </c>
      <c r="B11" s="225" t="s">
        <v>459</v>
      </c>
      <c r="C11" s="226">
        <f>SUM(D11+AQ11+O11)</f>
        <v>15</v>
      </c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>
        <f>SUM(P11:AP11)</f>
        <v>15</v>
      </c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>
        <v>15</v>
      </c>
      <c r="AQ11" s="226"/>
      <c r="AR11" s="226"/>
      <c r="AS11" s="226"/>
      <c r="AT11" s="226"/>
      <c r="AU11" s="226"/>
      <c r="AV11" s="226"/>
    </row>
    <row r="12" spans="1:48" s="227" customFormat="1" ht="35.25" customHeight="1">
      <c r="A12" s="223" t="s">
        <v>460</v>
      </c>
      <c r="B12" s="224" t="s">
        <v>461</v>
      </c>
      <c r="C12" s="226">
        <f>SUM(D12+AQ12+O12)</f>
        <v>20</v>
      </c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>
        <f>SUM(P12:AP12)</f>
        <v>20</v>
      </c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>
        <v>20</v>
      </c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</row>
    <row r="13" spans="1:48" s="227" customFormat="1" ht="38.25" customHeight="1">
      <c r="A13" s="223" t="s">
        <v>462</v>
      </c>
      <c r="B13" s="224" t="s">
        <v>463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>
        <f>SUM(AR13:AV13)</f>
        <v>775.11</v>
      </c>
      <c r="AR13" s="226"/>
      <c r="AS13" s="226">
        <v>775.11</v>
      </c>
      <c r="AT13" s="226"/>
      <c r="AU13" s="226"/>
      <c r="AV13" s="226"/>
    </row>
    <row r="14" spans="1:48" s="227" customFormat="1" ht="35.25" customHeight="1">
      <c r="A14" s="223" t="s">
        <v>464</v>
      </c>
      <c r="B14" s="224" t="s">
        <v>465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>
        <f>SUM(AR14:AV14)</f>
        <v>33.3</v>
      </c>
      <c r="AR14" s="226"/>
      <c r="AS14" s="226"/>
      <c r="AT14" s="226">
        <v>33.3</v>
      </c>
      <c r="AU14" s="226"/>
      <c r="AV14" s="226"/>
    </row>
    <row r="15" spans="1:48" ht="48" customHeight="1">
      <c r="A15" s="79"/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</row>
    <row r="16" spans="1:48" ht="48" customHeight="1">
      <c r="A16" s="79"/>
      <c r="B16" s="80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</row>
    <row r="17" spans="1:48" ht="48" customHeight="1">
      <c r="A17" s="79"/>
      <c r="B17" s="80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</row>
    <row r="18" spans="1:48" ht="48" customHeight="1">
      <c r="A18" s="79"/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</row>
    <row r="19" spans="1:48" ht="14.2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</row>
    <row r="20" spans="1:48" ht="14.2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</row>
    <row r="21" spans="1:48" ht="14.2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</row>
    <row r="22" spans="1:48" ht="14.2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</row>
    <row r="23" spans="1:48" ht="14.2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</row>
    <row r="24" spans="1:48" ht="14.2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</row>
    <row r="25" spans="1:48" ht="14.2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</row>
    <row r="26" spans="1:48" ht="14.2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</row>
    <row r="27" spans="1:48" ht="14.2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</row>
    <row r="28" spans="1:48" ht="14.2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</row>
    <row r="29" spans="1:48" ht="14.2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</row>
    <row r="30" spans="1:48" ht="14.2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</row>
    <row r="31" spans="1:48" ht="14.2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</row>
    <row r="32" spans="1:48" ht="14.2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</row>
  </sheetData>
  <sheetProtection/>
  <mergeCells count="8">
    <mergeCell ref="A2:AV2"/>
    <mergeCell ref="D4:AV4"/>
    <mergeCell ref="D5:N5"/>
    <mergeCell ref="O5:AP5"/>
    <mergeCell ref="AQ5:AV5"/>
    <mergeCell ref="A4:A6"/>
    <mergeCell ref="B4:B6"/>
    <mergeCell ref="C4:C6"/>
  </mergeCells>
  <printOptions horizontalCentered="1"/>
  <pageMargins left="0" right="0" top="0.1968503937007874" bottom="0.1968503937007874" header="0.5118110236220472" footer="0.5118110236220472"/>
  <pageSetup fitToHeight="0" fitToWidth="1" horizontalDpi="600" verticalDpi="600" orientation="landscape" paperSize="9" scale="3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6"/>
  <sheetViews>
    <sheetView showZeros="0" zoomScalePageLayoutView="0" workbookViewId="0" topLeftCell="A1">
      <selection activeCell="F8" sqref="F8"/>
    </sheetView>
  </sheetViews>
  <sheetFormatPr defaultColWidth="6.875" defaultRowHeight="23.25" customHeight="1"/>
  <cols>
    <col min="1" max="1" width="13.875" style="59" customWidth="1"/>
    <col min="2" max="2" width="12.25390625" style="59" customWidth="1"/>
    <col min="3" max="3" width="18.50390625" style="59" customWidth="1"/>
    <col min="4" max="8" width="13.00390625" style="59" customWidth="1"/>
    <col min="9" max="16384" width="6.875" style="59" customWidth="1"/>
  </cols>
  <sheetData>
    <row r="1" s="20" customFormat="1" ht="23.25" customHeight="1">
      <c r="A1" s="8" t="s">
        <v>237</v>
      </c>
    </row>
    <row r="2" spans="1:8" ht="30" customHeight="1">
      <c r="A2" s="308" t="s">
        <v>238</v>
      </c>
      <c r="B2" s="308"/>
      <c r="C2" s="308"/>
      <c r="D2" s="308"/>
      <c r="E2" s="308"/>
      <c r="F2" s="308"/>
      <c r="G2" s="308"/>
      <c r="H2" s="308"/>
    </row>
    <row r="3" spans="1:8" ht="23.25" customHeight="1">
      <c r="A3" s="60"/>
      <c r="H3" s="63" t="s">
        <v>22</v>
      </c>
    </row>
    <row r="4" spans="1:8" s="8" customFormat="1" ht="27" customHeight="1">
      <c r="A4" s="289" t="s">
        <v>121</v>
      </c>
      <c r="B4" s="289" t="s">
        <v>122</v>
      </c>
      <c r="C4" s="289" t="s">
        <v>27</v>
      </c>
      <c r="D4" s="294" t="s">
        <v>33</v>
      </c>
      <c r="E4" s="294"/>
      <c r="F4" s="294"/>
      <c r="G4" s="294"/>
      <c r="H4" s="295" t="s">
        <v>34</v>
      </c>
    </row>
    <row r="5" spans="1:8" s="8" customFormat="1" ht="31.5" customHeight="1">
      <c r="A5" s="290"/>
      <c r="B5" s="290"/>
      <c r="C5" s="290"/>
      <c r="D5" s="23" t="s">
        <v>37</v>
      </c>
      <c r="E5" s="23" t="s">
        <v>38</v>
      </c>
      <c r="F5" s="23" t="s">
        <v>39</v>
      </c>
      <c r="G5" s="23" t="s">
        <v>40</v>
      </c>
      <c r="H5" s="296"/>
    </row>
    <row r="6" spans="1:8" s="18" customFormat="1" ht="27" customHeight="1">
      <c r="A6" s="65"/>
      <c r="B6" s="65" t="s">
        <v>27</v>
      </c>
      <c r="C6" s="66">
        <f>D6+H6</f>
        <v>0</v>
      </c>
      <c r="D6" s="67">
        <f>SUM(E6:G6)</f>
        <v>0</v>
      </c>
      <c r="E6" s="1"/>
      <c r="F6" s="1"/>
      <c r="G6" s="1"/>
      <c r="H6" s="1"/>
    </row>
    <row r="7" spans="1:8" s="20" customFormat="1" ht="43.5" customHeight="1">
      <c r="A7" s="189" t="s">
        <v>355</v>
      </c>
      <c r="B7" s="69"/>
      <c r="C7" s="66">
        <f aca="true" t="shared" si="0" ref="C7:C14">D7+H7</f>
        <v>0</v>
      </c>
      <c r="D7" s="67">
        <f aca="true" t="shared" si="1" ref="D7:D14">SUM(E7:G7)</f>
        <v>0</v>
      </c>
      <c r="E7" s="1"/>
      <c r="F7" s="1"/>
      <c r="G7" s="24"/>
      <c r="H7" s="24"/>
    </row>
    <row r="8" spans="1:8" s="20" customFormat="1" ht="27" customHeight="1">
      <c r="A8" s="68"/>
      <c r="B8" s="70"/>
      <c r="C8" s="66">
        <f t="shared" si="0"/>
        <v>0</v>
      </c>
      <c r="D8" s="67">
        <f t="shared" si="1"/>
        <v>0</v>
      </c>
      <c r="E8" s="24"/>
      <c r="F8" s="24"/>
      <c r="G8" s="24"/>
      <c r="H8" s="24"/>
    </row>
    <row r="9" spans="1:8" s="20" customFormat="1" ht="27" customHeight="1">
      <c r="A9" s="68"/>
      <c r="B9" s="70"/>
      <c r="C9" s="66">
        <f t="shared" si="0"/>
        <v>0</v>
      </c>
      <c r="D9" s="67">
        <f t="shared" si="1"/>
        <v>0</v>
      </c>
      <c r="E9" s="24"/>
      <c r="F9" s="24"/>
      <c r="G9" s="24"/>
      <c r="H9" s="24"/>
    </row>
    <row r="10" spans="1:8" s="20" customFormat="1" ht="27" customHeight="1">
      <c r="A10" s="68"/>
      <c r="B10" s="70"/>
      <c r="C10" s="66">
        <f t="shared" si="0"/>
        <v>0</v>
      </c>
      <c r="D10" s="67">
        <f t="shared" si="1"/>
        <v>0</v>
      </c>
      <c r="E10" s="24"/>
      <c r="F10" s="24"/>
      <c r="G10" s="24"/>
      <c r="H10" s="24"/>
    </row>
    <row r="11" spans="1:8" ht="27" customHeight="1">
      <c r="A11" s="71"/>
      <c r="B11" s="71"/>
      <c r="C11" s="66">
        <f t="shared" si="0"/>
        <v>0</v>
      </c>
      <c r="D11" s="67">
        <f t="shared" si="1"/>
        <v>0</v>
      </c>
      <c r="E11" s="72"/>
      <c r="F11" s="24"/>
      <c r="G11" s="73"/>
      <c r="H11" s="73"/>
    </row>
    <row r="12" spans="1:8" ht="27" customHeight="1">
      <c r="A12" s="71"/>
      <c r="B12" s="71"/>
      <c r="C12" s="66">
        <f t="shared" si="0"/>
        <v>0</v>
      </c>
      <c r="D12" s="67">
        <f t="shared" si="1"/>
        <v>0</v>
      </c>
      <c r="E12" s="74"/>
      <c r="F12" s="74"/>
      <c r="G12" s="73"/>
      <c r="H12" s="73"/>
    </row>
    <row r="13" spans="1:8" ht="27" customHeight="1">
      <c r="A13" s="71"/>
      <c r="B13" s="71"/>
      <c r="C13" s="66">
        <f t="shared" si="0"/>
        <v>0</v>
      </c>
      <c r="D13" s="67">
        <f t="shared" si="1"/>
        <v>0</v>
      </c>
      <c r="E13" s="74"/>
      <c r="F13" s="74"/>
      <c r="G13" s="73"/>
      <c r="H13" s="73"/>
    </row>
    <row r="14" spans="1:8" ht="27" customHeight="1">
      <c r="A14" s="71"/>
      <c r="B14" s="71"/>
      <c r="C14" s="75">
        <f t="shared" si="0"/>
        <v>0</v>
      </c>
      <c r="D14" s="76">
        <f t="shared" si="1"/>
        <v>0</v>
      </c>
      <c r="E14" s="74"/>
      <c r="F14" s="74"/>
      <c r="G14" s="73"/>
      <c r="H14" s="73"/>
    </row>
    <row r="15" spans="1:8" ht="38.25" customHeight="1">
      <c r="A15" s="319" t="s">
        <v>354</v>
      </c>
      <c r="B15" s="309"/>
      <c r="C15" s="309"/>
      <c r="D15" s="309"/>
      <c r="E15" s="309"/>
      <c r="F15" s="309"/>
      <c r="G15" s="309"/>
      <c r="H15" s="309"/>
    </row>
    <row r="16" spans="1:5" ht="19.5" customHeight="1">
      <c r="A16" s="311"/>
      <c r="B16" s="311"/>
      <c r="C16" s="311"/>
      <c r="D16" s="311"/>
      <c r="E16" s="311"/>
    </row>
  </sheetData>
  <sheetProtection/>
  <mergeCells count="8">
    <mergeCell ref="A2:H2"/>
    <mergeCell ref="D4:G4"/>
    <mergeCell ref="A15:H15"/>
    <mergeCell ref="A16:E16"/>
    <mergeCell ref="A4:A5"/>
    <mergeCell ref="B4:B5"/>
    <mergeCell ref="C4:C5"/>
    <mergeCell ref="H4:H5"/>
  </mergeCells>
  <printOptions horizontalCentered="1"/>
  <pageMargins left="0.35" right="0.35" top="0.98" bottom="0.98" header="0.51" footer="0.51"/>
  <pageSetup firstPageNumber="28" useFirstPageNumber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E7" sqref="E7"/>
    </sheetView>
  </sheetViews>
  <sheetFormatPr defaultColWidth="6.875" defaultRowHeight="23.25" customHeight="1"/>
  <cols>
    <col min="1" max="1" width="13.00390625" style="59" customWidth="1"/>
    <col min="2" max="2" width="12.25390625" style="59" customWidth="1"/>
    <col min="3" max="15" width="7.125" style="59" customWidth="1"/>
    <col min="16" max="16384" width="6.875" style="59" customWidth="1"/>
  </cols>
  <sheetData>
    <row r="1" s="20" customFormat="1" ht="23.25" customHeight="1">
      <c r="A1" s="190" t="s">
        <v>239</v>
      </c>
    </row>
    <row r="2" spans="1:15" ht="30" customHeight="1">
      <c r="A2" s="308" t="s">
        <v>240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</row>
    <row r="3" spans="1:15" ht="23.25" customHeight="1">
      <c r="A3" s="191"/>
      <c r="N3" s="320" t="s">
        <v>22</v>
      </c>
      <c r="O3" s="320"/>
    </row>
    <row r="4" spans="1:15" s="58" customFormat="1" ht="28.5" customHeight="1">
      <c r="A4" s="298" t="s">
        <v>121</v>
      </c>
      <c r="B4" s="300" t="s">
        <v>122</v>
      </c>
      <c r="C4" s="302" t="s">
        <v>142</v>
      </c>
      <c r="D4" s="302" t="s">
        <v>143</v>
      </c>
      <c r="E4" s="303" t="s">
        <v>144</v>
      </c>
      <c r="F4" s="302" t="s">
        <v>145</v>
      </c>
      <c r="G4" s="302" t="s">
        <v>146</v>
      </c>
      <c r="H4" s="302" t="s">
        <v>241</v>
      </c>
      <c r="I4" s="302" t="s">
        <v>242</v>
      </c>
      <c r="J4" s="302" t="s">
        <v>149</v>
      </c>
      <c r="K4" s="302" t="s">
        <v>150</v>
      </c>
      <c r="L4" s="302" t="s">
        <v>151</v>
      </c>
      <c r="M4" s="302" t="s">
        <v>152</v>
      </c>
      <c r="N4" s="302" t="s">
        <v>153</v>
      </c>
      <c r="O4" s="302" t="s">
        <v>243</v>
      </c>
    </row>
    <row r="5" spans="1:15" s="58" customFormat="1" ht="28.5" customHeight="1">
      <c r="A5" s="298"/>
      <c r="B5" s="300"/>
      <c r="C5" s="302"/>
      <c r="D5" s="302"/>
      <c r="E5" s="303"/>
      <c r="F5" s="302"/>
      <c r="G5" s="302"/>
      <c r="H5" s="302"/>
      <c r="I5" s="302"/>
      <c r="J5" s="302"/>
      <c r="K5" s="302"/>
      <c r="L5" s="302"/>
      <c r="M5" s="302"/>
      <c r="N5" s="302"/>
      <c r="O5" s="302"/>
    </row>
    <row r="6" spans="1:15" ht="27" customHeight="1">
      <c r="A6" s="192"/>
      <c r="B6" s="62" t="s">
        <v>27</v>
      </c>
      <c r="C6" s="62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5" ht="52.5" customHeight="1">
      <c r="A7" s="193" t="s">
        <v>356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1:15" ht="27" customHeight="1">
      <c r="A8" s="192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</row>
    <row r="9" spans="1:15" ht="27" customHeight="1">
      <c r="A9" s="192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</row>
    <row r="10" spans="1:15" ht="27" customHeight="1">
      <c r="A10" s="192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</row>
    <row r="11" spans="1:15" ht="27" customHeight="1">
      <c r="A11" s="192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spans="1:15" ht="27" customHeight="1">
      <c r="A12" s="192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</row>
    <row r="13" spans="1:15" ht="27" customHeight="1">
      <c r="A13" s="192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</row>
    <row r="14" spans="1:15" ht="27" customHeight="1">
      <c r="A14" s="192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</row>
    <row r="15" spans="1:15" ht="38.25" customHeight="1">
      <c r="A15" s="319" t="s">
        <v>354</v>
      </c>
      <c r="B15" s="309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</row>
    <row r="16" spans="1:5" ht="19.5" customHeight="1">
      <c r="A16" s="311"/>
      <c r="B16" s="311"/>
      <c r="C16" s="311"/>
      <c r="D16" s="311"/>
      <c r="E16" s="311"/>
    </row>
  </sheetData>
  <sheetProtection/>
  <mergeCells count="19">
    <mergeCell ref="M4:M5"/>
    <mergeCell ref="N4:N5"/>
    <mergeCell ref="O4:O5"/>
    <mergeCell ref="G4:G5"/>
    <mergeCell ref="H4:H5"/>
    <mergeCell ref="I4:I5"/>
    <mergeCell ref="J4:J5"/>
    <mergeCell ref="K4:K5"/>
    <mergeCell ref="L4:L5"/>
    <mergeCell ref="A2:O2"/>
    <mergeCell ref="N3:O3"/>
    <mergeCell ref="A15:O15"/>
    <mergeCell ref="A16:E16"/>
    <mergeCell ref="A4:A5"/>
    <mergeCell ref="B4:B5"/>
    <mergeCell ref="C4:C5"/>
    <mergeCell ref="D4:D5"/>
    <mergeCell ref="E4:E5"/>
    <mergeCell ref="F4:F5"/>
  </mergeCells>
  <printOptions horizontalCentered="1"/>
  <pageMargins left="0.35" right="0.35" top="0.98" bottom="0.98" header="0.51" footer="0.51"/>
  <pageSetup firstPageNumber="29" useFirstPageNumber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G14"/>
  <sheetViews>
    <sheetView showZeros="0" zoomScalePageLayoutView="0" workbookViewId="0" topLeftCell="A1">
      <selection activeCell="F8" sqref="F8"/>
    </sheetView>
  </sheetViews>
  <sheetFormatPr defaultColWidth="6.875" defaultRowHeight="12.75" customHeight="1"/>
  <cols>
    <col min="1" max="1" width="15.25390625" style="37" customWidth="1"/>
    <col min="2" max="2" width="11.875" style="37" customWidth="1"/>
    <col min="3" max="3" width="10.75390625" style="37" customWidth="1"/>
    <col min="4" max="4" width="10.00390625" style="37" customWidth="1"/>
    <col min="5" max="5" width="8.625" style="37" customWidth="1"/>
    <col min="6" max="6" width="10.625" style="37" customWidth="1"/>
    <col min="7" max="7" width="13.25390625" style="37" customWidth="1"/>
    <col min="8" max="8" width="9.50390625" style="38" customWidth="1"/>
    <col min="9" max="9" width="30.375" style="37" customWidth="1"/>
    <col min="10" max="16384" width="6.875" style="37" customWidth="1"/>
  </cols>
  <sheetData>
    <row r="1" spans="1:8" s="20" customFormat="1" ht="23.25" customHeight="1">
      <c r="A1" s="155" t="s">
        <v>244</v>
      </c>
      <c r="H1" s="39"/>
    </row>
    <row r="2" spans="1:241" ht="30" customHeight="1">
      <c r="A2" s="327" t="s">
        <v>245</v>
      </c>
      <c r="B2" s="327"/>
      <c r="C2" s="327"/>
      <c r="D2" s="327"/>
      <c r="E2" s="327"/>
      <c r="F2" s="327"/>
      <c r="G2" s="327"/>
      <c r="H2" s="327"/>
      <c r="I2" s="327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</row>
    <row r="3" spans="1:241" ht="22.5" customHeight="1">
      <c r="A3" s="40"/>
      <c r="B3" s="41"/>
      <c r="C3" s="41"/>
      <c r="D3" s="328"/>
      <c r="E3" s="328"/>
      <c r="F3" s="328"/>
      <c r="G3" s="329"/>
      <c r="H3" s="42"/>
      <c r="I3" s="55" t="s">
        <v>22</v>
      </c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</row>
    <row r="4" spans="1:241" s="36" customFormat="1" ht="22.5" customHeight="1">
      <c r="A4" s="322" t="s">
        <v>23</v>
      </c>
      <c r="B4" s="44" t="s">
        <v>246</v>
      </c>
      <c r="C4" s="44"/>
      <c r="D4" s="44"/>
      <c r="E4" s="44"/>
      <c r="F4" s="44"/>
      <c r="G4" s="45"/>
      <c r="H4" s="325" t="s">
        <v>247</v>
      </c>
      <c r="I4" s="326" t="s">
        <v>248</v>
      </c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</row>
    <row r="5" spans="1:241" s="36" customFormat="1" ht="22.5" customHeight="1">
      <c r="A5" s="323"/>
      <c r="B5" s="323" t="s">
        <v>37</v>
      </c>
      <c r="C5" s="323" t="s">
        <v>221</v>
      </c>
      <c r="D5" s="323" t="s">
        <v>249</v>
      </c>
      <c r="E5" s="330" t="s">
        <v>250</v>
      </c>
      <c r="F5" s="331"/>
      <c r="G5" s="323" t="s">
        <v>251</v>
      </c>
      <c r="H5" s="325"/>
      <c r="I5" s="32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</row>
    <row r="6" spans="1:241" s="36" customFormat="1" ht="40.5" customHeight="1">
      <c r="A6" s="323"/>
      <c r="B6" s="324"/>
      <c r="C6" s="324"/>
      <c r="D6" s="324"/>
      <c r="E6" s="43" t="s">
        <v>252</v>
      </c>
      <c r="F6" s="43" t="s">
        <v>229</v>
      </c>
      <c r="G6" s="324"/>
      <c r="H6" s="325"/>
      <c r="I6" s="32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</row>
    <row r="7" spans="1:241" ht="36.75" customHeight="1">
      <c r="A7" s="194" t="s">
        <v>358</v>
      </c>
      <c r="B7" s="47">
        <f>C7+D7+G7</f>
        <v>37</v>
      </c>
      <c r="C7" s="48">
        <v>10</v>
      </c>
      <c r="D7" s="203">
        <v>27</v>
      </c>
      <c r="E7" s="203">
        <v>0</v>
      </c>
      <c r="F7" s="203">
        <v>27</v>
      </c>
      <c r="G7" s="203">
        <v>0</v>
      </c>
      <c r="H7" s="203">
        <v>-0.12</v>
      </c>
      <c r="I7" s="202" t="s">
        <v>369</v>
      </c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</row>
    <row r="8" spans="1:9" ht="36.75" customHeight="1">
      <c r="A8" s="46"/>
      <c r="B8" s="49"/>
      <c r="C8" s="50"/>
      <c r="D8" s="51"/>
      <c r="E8" s="49"/>
      <c r="F8" s="49"/>
      <c r="G8" s="49"/>
      <c r="H8" s="52"/>
      <c r="I8" s="57"/>
    </row>
    <row r="9" spans="1:9" ht="36.75" customHeight="1">
      <c r="A9" s="46"/>
      <c r="B9" s="49"/>
      <c r="C9" s="50"/>
      <c r="D9" s="51"/>
      <c r="E9" s="49"/>
      <c r="F9" s="49"/>
      <c r="G9" s="49"/>
      <c r="H9" s="52"/>
      <c r="I9" s="57"/>
    </row>
    <row r="10" spans="1:9" ht="36.75" customHeight="1">
      <c r="A10" s="46"/>
      <c r="B10" s="49"/>
      <c r="C10" s="50"/>
      <c r="D10" s="51"/>
      <c r="E10" s="49"/>
      <c r="F10" s="49"/>
      <c r="G10" s="49"/>
      <c r="H10" s="52"/>
      <c r="I10" s="57"/>
    </row>
    <row r="11" spans="1:9" ht="33.75" customHeight="1">
      <c r="A11" s="321" t="s">
        <v>253</v>
      </c>
      <c r="B11" s="321"/>
      <c r="C11" s="321"/>
      <c r="D11" s="321"/>
      <c r="E11" s="321"/>
      <c r="F11" s="321"/>
      <c r="G11" s="321"/>
      <c r="H11" s="321"/>
      <c r="I11" s="321"/>
    </row>
    <row r="12" spans="1:7" ht="19.5" customHeight="1">
      <c r="A12" s="53"/>
      <c r="B12" s="53"/>
      <c r="C12" s="53"/>
      <c r="D12" s="53"/>
      <c r="E12" s="53"/>
      <c r="F12" s="53"/>
      <c r="G12" s="53"/>
    </row>
    <row r="13" spans="1:7" ht="19.5" customHeight="1">
      <c r="A13" s="54"/>
      <c r="B13" s="54"/>
      <c r="C13" s="54"/>
      <c r="D13" s="54"/>
      <c r="E13" s="54"/>
      <c r="F13" s="54"/>
      <c r="G13" s="54"/>
    </row>
    <row r="14" spans="1:7" ht="12.75" customHeight="1">
      <c r="A14" s="54"/>
      <c r="B14" s="54"/>
      <c r="C14" s="54"/>
      <c r="D14" s="54"/>
      <c r="E14" s="54"/>
      <c r="F14" s="54"/>
      <c r="G14" s="54"/>
    </row>
  </sheetData>
  <sheetProtection/>
  <mergeCells count="11">
    <mergeCell ref="A2:I2"/>
    <mergeCell ref="D3:G3"/>
    <mergeCell ref="E5:F5"/>
    <mergeCell ref="A11:I11"/>
    <mergeCell ref="A4:A6"/>
    <mergeCell ref="B5:B6"/>
    <mergeCell ref="C5:C6"/>
    <mergeCell ref="D5:D6"/>
    <mergeCell ref="G5:G6"/>
    <mergeCell ref="H4:H6"/>
    <mergeCell ref="I4:I6"/>
  </mergeCells>
  <printOptions horizontalCentered="1"/>
  <pageMargins left="0.35" right="0.35" top="0.98" bottom="0.98" header="0.51" footer="0.51"/>
  <pageSetup firstPageNumber="30" useFirstPageNumber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4"/>
  <sheetViews>
    <sheetView showZeros="0" zoomScalePageLayoutView="0" workbookViewId="0" topLeftCell="A1">
      <selection activeCell="I8" sqref="I8"/>
    </sheetView>
  </sheetViews>
  <sheetFormatPr defaultColWidth="9.00390625" defaultRowHeight="14.25"/>
  <cols>
    <col min="1" max="1" width="11.125" style="20" customWidth="1"/>
    <col min="2" max="2" width="11.75390625" style="20" customWidth="1"/>
    <col min="3" max="3" width="18.875" style="20" customWidth="1"/>
    <col min="4" max="5" width="9.25390625" style="20" customWidth="1"/>
    <col min="6" max="6" width="10.25390625" style="20" customWidth="1"/>
    <col min="7" max="7" width="9.25390625" style="20" customWidth="1"/>
    <col min="8" max="8" width="9.625" style="20" customWidth="1"/>
    <col min="9" max="9" width="9.125" style="20" customWidth="1"/>
    <col min="10" max="10" width="8.375" style="20" customWidth="1"/>
    <col min="11" max="11" width="10.625" style="20" customWidth="1"/>
    <col min="12" max="12" width="10.25390625" style="204" customWidth="1"/>
    <col min="13" max="16384" width="9.00390625" style="20" customWidth="1"/>
  </cols>
  <sheetData>
    <row r="1" ht="23.25" customHeight="1">
      <c r="A1" s="155" t="s">
        <v>254</v>
      </c>
    </row>
    <row r="2" spans="1:12" ht="29.25" customHeight="1">
      <c r="A2" s="264" t="s">
        <v>255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</row>
    <row r="3" spans="1:12" s="18" customFormat="1" ht="22.5" customHeight="1">
      <c r="A3" s="21"/>
      <c r="L3" s="205" t="s">
        <v>22</v>
      </c>
    </row>
    <row r="4" spans="1:12" s="8" customFormat="1" ht="22.5" customHeight="1">
      <c r="A4" s="289" t="s">
        <v>121</v>
      </c>
      <c r="B4" s="289" t="s">
        <v>122</v>
      </c>
      <c r="C4" s="294" t="s">
        <v>256</v>
      </c>
      <c r="D4" s="294" t="s">
        <v>257</v>
      </c>
      <c r="E4" s="294"/>
      <c r="F4" s="294"/>
      <c r="G4" s="294"/>
      <c r="H4" s="294"/>
      <c r="I4" s="294"/>
      <c r="J4" s="294"/>
      <c r="K4" s="294" t="s">
        <v>258</v>
      </c>
      <c r="L4" s="332" t="s">
        <v>259</v>
      </c>
    </row>
    <row r="5" spans="1:12" s="8" customFormat="1" ht="57" customHeight="1">
      <c r="A5" s="290"/>
      <c r="B5" s="290"/>
      <c r="C5" s="294"/>
      <c r="D5" s="23" t="s">
        <v>27</v>
      </c>
      <c r="E5" s="23" t="s">
        <v>35</v>
      </c>
      <c r="F5" s="23" t="s">
        <v>260</v>
      </c>
      <c r="G5" s="23" t="s">
        <v>29</v>
      </c>
      <c r="H5" s="23" t="s">
        <v>261</v>
      </c>
      <c r="I5" s="23" t="s">
        <v>128</v>
      </c>
      <c r="J5" s="23" t="s">
        <v>129</v>
      </c>
      <c r="K5" s="294"/>
      <c r="L5" s="332"/>
    </row>
    <row r="6" spans="1:12" ht="30.75" customHeight="1">
      <c r="A6" s="24"/>
      <c r="B6" s="24"/>
      <c r="C6" s="25" t="s">
        <v>27</v>
      </c>
      <c r="D6" s="34">
        <f aca="true" t="shared" si="0" ref="D6:D13">SUM(E6:J6)</f>
        <v>139.32</v>
      </c>
      <c r="E6" s="208">
        <f>SUM(E7:E11)</f>
        <v>139.32</v>
      </c>
      <c r="F6" s="35"/>
      <c r="G6" s="35"/>
      <c r="H6" s="35"/>
      <c r="J6" s="24"/>
      <c r="K6" s="31"/>
      <c r="L6" s="206"/>
    </row>
    <row r="7" spans="1:12" s="19" customFormat="1" ht="30.75" customHeight="1">
      <c r="A7" s="31">
        <v>2040701</v>
      </c>
      <c r="B7" s="195" t="s">
        <v>359</v>
      </c>
      <c r="C7" s="195" t="s">
        <v>360</v>
      </c>
      <c r="D7" s="34">
        <f t="shared" si="0"/>
        <v>30</v>
      </c>
      <c r="E7" s="196">
        <v>30</v>
      </c>
      <c r="F7" s="196"/>
      <c r="G7" s="196"/>
      <c r="H7" s="196"/>
      <c r="I7" s="196"/>
      <c r="J7" s="196"/>
      <c r="K7" s="197"/>
      <c r="L7" s="206"/>
    </row>
    <row r="8" spans="1:12" s="19" customFormat="1" ht="30.75" customHeight="1">
      <c r="A8" s="31">
        <v>2040701</v>
      </c>
      <c r="B8" s="195" t="s">
        <v>359</v>
      </c>
      <c r="C8" s="195" t="s">
        <v>361</v>
      </c>
      <c r="D8" s="34">
        <f t="shared" si="0"/>
        <v>69.32</v>
      </c>
      <c r="E8" s="31">
        <v>69.32</v>
      </c>
      <c r="F8" s="31"/>
      <c r="G8" s="31"/>
      <c r="H8" s="31"/>
      <c r="I8" s="31"/>
      <c r="J8" s="31"/>
      <c r="K8" s="207" t="s">
        <v>362</v>
      </c>
      <c r="L8" s="28"/>
    </row>
    <row r="9" spans="1:12" s="19" customFormat="1" ht="30.75" customHeight="1">
      <c r="A9" s="31">
        <v>2040706</v>
      </c>
      <c r="B9" s="195" t="s">
        <v>322</v>
      </c>
      <c r="C9" s="195" t="s">
        <v>363</v>
      </c>
      <c r="D9" s="34">
        <f t="shared" si="0"/>
        <v>20</v>
      </c>
      <c r="E9" s="31">
        <v>20</v>
      </c>
      <c r="F9" s="31"/>
      <c r="G9" s="31"/>
      <c r="H9" s="31"/>
      <c r="I9" s="31"/>
      <c r="J9" s="31"/>
      <c r="K9" s="197"/>
      <c r="L9" s="206"/>
    </row>
    <row r="10" spans="1:12" s="19" customFormat="1" ht="30.75" customHeight="1">
      <c r="A10" s="31">
        <v>2040707</v>
      </c>
      <c r="B10" s="195" t="s">
        <v>324</v>
      </c>
      <c r="C10" s="195" t="s">
        <v>364</v>
      </c>
      <c r="D10" s="34">
        <f t="shared" si="0"/>
        <v>5</v>
      </c>
      <c r="E10" s="31">
        <v>5</v>
      </c>
      <c r="F10" s="31"/>
      <c r="G10" s="31"/>
      <c r="H10" s="31"/>
      <c r="I10" s="31"/>
      <c r="J10" s="31"/>
      <c r="K10" s="197"/>
      <c r="L10" s="206"/>
    </row>
    <row r="11" spans="1:12" s="19" customFormat="1" ht="30.75" customHeight="1">
      <c r="A11" s="31">
        <v>2040799</v>
      </c>
      <c r="B11" s="195" t="s">
        <v>325</v>
      </c>
      <c r="C11" s="198" t="s">
        <v>365</v>
      </c>
      <c r="D11" s="34">
        <f t="shared" si="0"/>
        <v>15</v>
      </c>
      <c r="E11" s="199">
        <v>15</v>
      </c>
      <c r="F11" s="199"/>
      <c r="G11" s="199"/>
      <c r="H11" s="199"/>
      <c r="I11" s="199"/>
      <c r="J11" s="199"/>
      <c r="K11" s="197"/>
      <c r="L11" s="206"/>
    </row>
    <row r="12" spans="1:12" s="19" customFormat="1" ht="30.75" customHeight="1">
      <c r="A12" s="28"/>
      <c r="B12" s="28"/>
      <c r="C12" s="28"/>
      <c r="D12" s="34">
        <f t="shared" si="0"/>
        <v>0</v>
      </c>
      <c r="E12" s="29"/>
      <c r="F12" s="29"/>
      <c r="G12" s="29"/>
      <c r="H12" s="29"/>
      <c r="I12" s="29"/>
      <c r="J12" s="29"/>
      <c r="K12" s="32"/>
      <c r="L12" s="35"/>
    </row>
    <row r="13" spans="1:12" s="19" customFormat="1" ht="30.75" customHeight="1">
      <c r="A13" s="28"/>
      <c r="B13" s="28"/>
      <c r="C13" s="28"/>
      <c r="D13" s="34">
        <f t="shared" si="0"/>
        <v>0</v>
      </c>
      <c r="E13" s="28"/>
      <c r="F13" s="28"/>
      <c r="G13" s="28"/>
      <c r="H13" s="28"/>
      <c r="I13" s="28"/>
      <c r="J13" s="28"/>
      <c r="K13" s="32"/>
      <c r="L13" s="35"/>
    </row>
    <row r="14" spans="1:12" ht="25.5" customHeight="1">
      <c r="A14" s="283" t="s">
        <v>262</v>
      </c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</row>
  </sheetData>
  <sheetProtection/>
  <mergeCells count="8">
    <mergeCell ref="A2:L2"/>
    <mergeCell ref="D4:J4"/>
    <mergeCell ref="A14:L14"/>
    <mergeCell ref="A4:A5"/>
    <mergeCell ref="B4:B5"/>
    <mergeCell ref="C4:C5"/>
    <mergeCell ref="K4:K5"/>
    <mergeCell ref="L4:L5"/>
  </mergeCells>
  <conditionalFormatting sqref="K13 E7:J7 E11:J13 K9:K11">
    <cfRule type="cellIs" priority="1" dxfId="4" operator="equal" stopIfTrue="1">
      <formula>0</formula>
    </cfRule>
  </conditionalFormatting>
  <printOptions horizontalCentered="1"/>
  <pageMargins left="0.35" right="0.35" top="0.98" bottom="0.98" header="0.51" footer="0.51"/>
  <pageSetup firstPageNumber="31" useFirstPageNumber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6"/>
  <sheetViews>
    <sheetView showZeros="0" tabSelected="1" zoomScalePageLayoutView="0" workbookViewId="0" topLeftCell="A1">
      <selection activeCell="I11" sqref="I10:I11"/>
    </sheetView>
  </sheetViews>
  <sheetFormatPr defaultColWidth="9.00390625" defaultRowHeight="14.25"/>
  <cols>
    <col min="1" max="1" width="14.00390625" style="20" customWidth="1"/>
    <col min="2" max="2" width="12.375" style="20" customWidth="1"/>
    <col min="3" max="3" width="14.875" style="20" customWidth="1"/>
    <col min="4" max="5" width="9.25390625" style="95" customWidth="1"/>
    <col min="6" max="6" width="10.625" style="95" customWidth="1"/>
    <col min="7" max="7" width="9.25390625" style="20" customWidth="1"/>
    <col min="8" max="8" width="8.75390625" style="20" customWidth="1"/>
    <col min="9" max="10" width="7.375" style="20" customWidth="1"/>
    <col min="11" max="11" width="15.50390625" style="20" customWidth="1"/>
    <col min="12" max="12" width="10.00390625" style="20" customWidth="1"/>
    <col min="13" max="16384" width="9.00390625" style="20" customWidth="1"/>
  </cols>
  <sheetData>
    <row r="1" ht="23.25" customHeight="1">
      <c r="A1" s="155" t="s">
        <v>263</v>
      </c>
    </row>
    <row r="2" spans="1:12" ht="29.25" customHeight="1">
      <c r="A2" s="264" t="s">
        <v>264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</row>
    <row r="3" spans="1:12" s="18" customFormat="1" ht="22.5" customHeight="1">
      <c r="A3" s="21"/>
      <c r="D3" s="200"/>
      <c r="E3" s="200"/>
      <c r="F3" s="200"/>
      <c r="L3" s="30" t="s">
        <v>22</v>
      </c>
    </row>
    <row r="4" spans="1:12" s="8" customFormat="1" ht="22.5" customHeight="1">
      <c r="A4" s="289" t="s">
        <v>121</v>
      </c>
      <c r="B4" s="289" t="s">
        <v>122</v>
      </c>
      <c r="C4" s="294" t="s">
        <v>256</v>
      </c>
      <c r="D4" s="294" t="s">
        <v>257</v>
      </c>
      <c r="E4" s="294"/>
      <c r="F4" s="294"/>
      <c r="G4" s="294"/>
      <c r="H4" s="294"/>
      <c r="I4" s="294"/>
      <c r="J4" s="294"/>
      <c r="K4" s="294" t="s">
        <v>258</v>
      </c>
      <c r="L4" s="294" t="s">
        <v>259</v>
      </c>
    </row>
    <row r="5" spans="1:12" s="8" customFormat="1" ht="46.5" customHeight="1">
      <c r="A5" s="290"/>
      <c r="B5" s="290"/>
      <c r="C5" s="294"/>
      <c r="D5" s="23" t="s">
        <v>27</v>
      </c>
      <c r="E5" s="23" t="s">
        <v>35</v>
      </c>
      <c r="F5" s="23" t="s">
        <v>260</v>
      </c>
      <c r="G5" s="23" t="s">
        <v>29</v>
      </c>
      <c r="H5" s="23" t="s">
        <v>261</v>
      </c>
      <c r="I5" s="23" t="s">
        <v>128</v>
      </c>
      <c r="J5" s="23" t="s">
        <v>129</v>
      </c>
      <c r="K5" s="294"/>
      <c r="L5" s="294"/>
    </row>
    <row r="6" spans="1:12" ht="25.5" customHeight="1">
      <c r="A6" s="24"/>
      <c r="B6" s="24"/>
      <c r="C6" s="25" t="s">
        <v>27</v>
      </c>
      <c r="D6" s="26">
        <f>SUM(E6:J6)</f>
        <v>0</v>
      </c>
      <c r="E6" s="201"/>
      <c r="F6" s="201"/>
      <c r="G6" s="27"/>
      <c r="H6" s="27"/>
      <c r="I6" s="27"/>
      <c r="J6" s="27"/>
      <c r="K6" s="31"/>
      <c r="L6" s="31"/>
    </row>
    <row r="7" spans="1:12" s="19" customFormat="1" ht="25.5" customHeight="1">
      <c r="A7" s="31">
        <v>2040704</v>
      </c>
      <c r="B7" s="195" t="s">
        <v>320</v>
      </c>
      <c r="C7" s="195" t="s">
        <v>366</v>
      </c>
      <c r="D7" s="26">
        <f aca="true" t="shared" si="0" ref="D7:D15">SUM(E7:J7)</f>
        <v>432</v>
      </c>
      <c r="E7" s="196">
        <v>432</v>
      </c>
      <c r="F7" s="196"/>
      <c r="G7" s="196"/>
      <c r="H7" s="196"/>
      <c r="I7" s="196"/>
      <c r="J7" s="196"/>
      <c r="K7" s="197"/>
      <c r="L7" s="31"/>
    </row>
    <row r="8" spans="1:12" s="19" customFormat="1" ht="25.5" customHeight="1">
      <c r="A8" s="31">
        <v>2040799</v>
      </c>
      <c r="B8" s="195" t="s">
        <v>325</v>
      </c>
      <c r="C8" s="195" t="s">
        <v>367</v>
      </c>
      <c r="D8" s="26">
        <f t="shared" si="0"/>
        <v>900</v>
      </c>
      <c r="E8" s="31"/>
      <c r="F8" s="31">
        <v>900</v>
      </c>
      <c r="G8" s="31"/>
      <c r="H8" s="31"/>
      <c r="I8" s="31"/>
      <c r="J8" s="31"/>
      <c r="K8" s="253" t="s">
        <v>368</v>
      </c>
      <c r="L8" s="31"/>
    </row>
    <row r="9" spans="1:12" s="19" customFormat="1" ht="25.5" customHeight="1">
      <c r="A9" s="28"/>
      <c r="B9" s="28"/>
      <c r="C9" s="28"/>
      <c r="D9" s="26">
        <f t="shared" si="0"/>
        <v>0</v>
      </c>
      <c r="E9" s="31"/>
      <c r="F9" s="31"/>
      <c r="G9" s="28"/>
      <c r="H9" s="28"/>
      <c r="I9" s="28"/>
      <c r="J9" s="28"/>
      <c r="K9" s="33"/>
      <c r="L9" s="28"/>
    </row>
    <row r="10" spans="1:12" s="19" customFormat="1" ht="25.5" customHeight="1">
      <c r="A10" s="28"/>
      <c r="B10" s="28"/>
      <c r="C10" s="28"/>
      <c r="D10" s="26">
        <f t="shared" si="0"/>
        <v>0</v>
      </c>
      <c r="E10" s="31"/>
      <c r="F10" s="31"/>
      <c r="G10" s="28"/>
      <c r="H10" s="28"/>
      <c r="I10" s="28"/>
      <c r="J10" s="28"/>
      <c r="K10" s="33"/>
      <c r="L10" s="28"/>
    </row>
    <row r="11" spans="1:12" s="19" customFormat="1" ht="25.5" customHeight="1">
      <c r="A11" s="28"/>
      <c r="B11" s="28"/>
      <c r="C11" s="28"/>
      <c r="D11" s="26">
        <f t="shared" si="0"/>
        <v>0</v>
      </c>
      <c r="E11" s="31"/>
      <c r="F11" s="31"/>
      <c r="G11" s="28"/>
      <c r="H11" s="28"/>
      <c r="I11" s="28"/>
      <c r="J11" s="28"/>
      <c r="K11" s="33"/>
      <c r="L11" s="28"/>
    </row>
    <row r="12" spans="1:12" s="19" customFormat="1" ht="25.5" customHeight="1">
      <c r="A12" s="28"/>
      <c r="B12" s="28"/>
      <c r="C12" s="28"/>
      <c r="D12" s="26">
        <f t="shared" si="0"/>
        <v>0</v>
      </c>
      <c r="E12" s="196"/>
      <c r="F12" s="196"/>
      <c r="G12" s="29"/>
      <c r="H12" s="29"/>
      <c r="I12" s="29"/>
      <c r="J12" s="29"/>
      <c r="K12" s="32"/>
      <c r="L12" s="28"/>
    </row>
    <row r="13" spans="1:12" s="19" customFormat="1" ht="25.5" customHeight="1">
      <c r="A13" s="28"/>
      <c r="B13" s="28"/>
      <c r="C13" s="28"/>
      <c r="D13" s="26">
        <f t="shared" si="0"/>
        <v>0</v>
      </c>
      <c r="E13" s="31"/>
      <c r="F13" s="31"/>
      <c r="G13" s="28"/>
      <c r="H13" s="28"/>
      <c r="I13" s="28"/>
      <c r="J13" s="28"/>
      <c r="K13" s="33"/>
      <c r="L13" s="28"/>
    </row>
    <row r="14" spans="1:12" s="19" customFormat="1" ht="25.5" customHeight="1">
      <c r="A14" s="28"/>
      <c r="B14" s="28"/>
      <c r="C14" s="28"/>
      <c r="D14" s="26">
        <f t="shared" si="0"/>
        <v>0</v>
      </c>
      <c r="E14" s="31"/>
      <c r="F14" s="31"/>
      <c r="G14" s="28"/>
      <c r="H14" s="28"/>
      <c r="I14" s="28"/>
      <c r="J14" s="28"/>
      <c r="K14" s="33"/>
      <c r="L14" s="28"/>
    </row>
    <row r="15" spans="1:12" s="19" customFormat="1" ht="25.5" customHeight="1">
      <c r="A15" s="28"/>
      <c r="B15" s="28"/>
      <c r="C15" s="28"/>
      <c r="D15" s="26">
        <f t="shared" si="0"/>
        <v>0</v>
      </c>
      <c r="E15" s="31"/>
      <c r="F15" s="31"/>
      <c r="G15" s="28"/>
      <c r="H15" s="28"/>
      <c r="I15" s="28"/>
      <c r="J15" s="28"/>
      <c r="K15" s="33"/>
      <c r="L15" s="28"/>
    </row>
    <row r="16" spans="1:12" ht="36.75" customHeight="1">
      <c r="A16" s="333" t="s">
        <v>265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</row>
  </sheetData>
  <sheetProtection/>
  <mergeCells count="8">
    <mergeCell ref="A2:L2"/>
    <mergeCell ref="D4:J4"/>
    <mergeCell ref="A16:L16"/>
    <mergeCell ref="A4:A5"/>
    <mergeCell ref="B4:B5"/>
    <mergeCell ref="C4:C5"/>
    <mergeCell ref="K4:K5"/>
    <mergeCell ref="L4:L5"/>
  </mergeCells>
  <conditionalFormatting sqref="K13:K15 K8:K11 E7:J7 E12:J15">
    <cfRule type="cellIs" priority="1" dxfId="4" operator="equal" stopIfTrue="1">
      <formula>0</formula>
    </cfRule>
  </conditionalFormatting>
  <printOptions horizontalCentered="1"/>
  <pageMargins left="0.35" right="0.35" top="0.98" bottom="0.98" header="0.51" footer="0.51"/>
  <pageSetup firstPageNumber="32" useFirstPageNumber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zoomScalePageLayoutView="0" workbookViewId="0" topLeftCell="A1">
      <selection activeCell="J15" sqref="J15:K15"/>
    </sheetView>
  </sheetViews>
  <sheetFormatPr defaultColWidth="9.00390625" defaultRowHeight="14.25"/>
  <cols>
    <col min="1" max="1" width="9.125" style="7" customWidth="1"/>
    <col min="2" max="2" width="4.75390625" style="7" customWidth="1"/>
    <col min="3" max="3" width="4.00390625" style="7" customWidth="1"/>
    <col min="4" max="4" width="9.00390625" style="7" customWidth="1"/>
    <col min="5" max="6" width="7.25390625" style="7" customWidth="1"/>
    <col min="7" max="7" width="10.125" style="7" customWidth="1"/>
    <col min="8" max="8" width="6.375" style="229" customWidth="1"/>
    <col min="9" max="9" width="8.50390625" style="229" customWidth="1"/>
    <col min="10" max="10" width="7.375" style="7" customWidth="1"/>
    <col min="11" max="11" width="8.875" style="7" customWidth="1"/>
    <col min="12" max="16384" width="9.00390625" style="7" customWidth="1"/>
  </cols>
  <sheetData>
    <row r="1" ht="14.25" customHeight="1">
      <c r="A1" s="155" t="s">
        <v>266</v>
      </c>
    </row>
    <row r="2" spans="1:11" s="6" customFormat="1" ht="26.25" customHeight="1">
      <c r="A2" s="334" t="s">
        <v>267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</row>
    <row r="3" spans="1:11" s="6" customFormat="1" ht="13.5" customHeight="1">
      <c r="A3" s="335" t="s">
        <v>268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</row>
    <row r="4" spans="1:11" s="6" customFormat="1" ht="15.75">
      <c r="A4" s="9" t="s">
        <v>269</v>
      </c>
      <c r="B4" s="348" t="s">
        <v>370</v>
      </c>
      <c r="C4" s="348"/>
      <c r="D4" s="348"/>
      <c r="E4" s="9"/>
      <c r="F4" s="9"/>
      <c r="G4" s="9"/>
      <c r="H4" s="230"/>
      <c r="I4" s="230"/>
      <c r="J4" s="9"/>
      <c r="K4" s="9"/>
    </row>
    <row r="5" spans="1:11" s="6" customFormat="1" ht="15.75" customHeight="1">
      <c r="A5" s="10" t="s">
        <v>270</v>
      </c>
      <c r="B5" s="336" t="s">
        <v>371</v>
      </c>
      <c r="C5" s="337"/>
      <c r="D5" s="337"/>
      <c r="E5" s="338"/>
      <c r="F5" s="339" t="s">
        <v>271</v>
      </c>
      <c r="G5" s="340"/>
      <c r="H5" s="341" t="s">
        <v>491</v>
      </c>
      <c r="I5" s="337"/>
      <c r="J5" s="337"/>
      <c r="K5" s="338"/>
    </row>
    <row r="6" spans="1:11" s="6" customFormat="1" ht="15.75" customHeight="1">
      <c r="A6" s="10" t="s">
        <v>272</v>
      </c>
      <c r="B6" s="342" t="s">
        <v>451</v>
      </c>
      <c r="C6" s="343"/>
      <c r="D6" s="343"/>
      <c r="E6" s="344"/>
      <c r="F6" s="339" t="s">
        <v>273</v>
      </c>
      <c r="G6" s="340"/>
      <c r="H6" s="345" t="s">
        <v>450</v>
      </c>
      <c r="I6" s="346"/>
      <c r="J6" s="346"/>
      <c r="K6" s="347"/>
    </row>
    <row r="7" spans="1:11" s="6" customFormat="1" ht="31.5" customHeight="1">
      <c r="A7" s="12" t="s">
        <v>274</v>
      </c>
      <c r="B7" s="342" t="s">
        <v>466</v>
      </c>
      <c r="C7" s="343"/>
      <c r="D7" s="343"/>
      <c r="E7" s="343"/>
      <c r="F7" s="343"/>
      <c r="G7" s="343"/>
      <c r="H7" s="343"/>
      <c r="I7" s="343"/>
      <c r="J7" s="343"/>
      <c r="K7" s="344"/>
    </row>
    <row r="8" spans="1:11" s="6" customFormat="1" ht="15.75" customHeight="1">
      <c r="A8" s="388" t="s">
        <v>275</v>
      </c>
      <c r="B8" s="339" t="s">
        <v>276</v>
      </c>
      <c r="C8" s="340"/>
      <c r="D8" s="339" t="s">
        <v>277</v>
      </c>
      <c r="E8" s="349"/>
      <c r="F8" s="349"/>
      <c r="G8" s="340"/>
      <c r="H8" s="350" t="s">
        <v>278</v>
      </c>
      <c r="I8" s="351"/>
      <c r="J8" s="351"/>
      <c r="K8" s="352"/>
    </row>
    <row r="9" spans="1:11" s="6" customFormat="1" ht="15.75" customHeight="1">
      <c r="A9" s="389"/>
      <c r="B9" s="353" t="s">
        <v>366</v>
      </c>
      <c r="C9" s="354"/>
      <c r="D9" s="342" t="s">
        <v>372</v>
      </c>
      <c r="E9" s="343"/>
      <c r="F9" s="343"/>
      <c r="G9" s="344"/>
      <c r="H9" s="345" t="s">
        <v>373</v>
      </c>
      <c r="I9" s="346"/>
      <c r="J9" s="346"/>
      <c r="K9" s="347"/>
    </row>
    <row r="10" spans="1:11" s="6" customFormat="1" ht="15.75" customHeight="1">
      <c r="A10" s="389"/>
      <c r="B10" s="353" t="s">
        <v>367</v>
      </c>
      <c r="C10" s="354"/>
      <c r="D10" s="342" t="s">
        <v>372</v>
      </c>
      <c r="E10" s="343"/>
      <c r="F10" s="343"/>
      <c r="G10" s="344"/>
      <c r="H10" s="345" t="s">
        <v>373</v>
      </c>
      <c r="I10" s="346"/>
      <c r="J10" s="346"/>
      <c r="K10" s="347"/>
    </row>
    <row r="11" spans="1:11" s="6" customFormat="1" ht="15.75">
      <c r="A11" s="390"/>
      <c r="B11" s="355" t="s">
        <v>186</v>
      </c>
      <c r="C11" s="356"/>
      <c r="D11" s="342"/>
      <c r="E11" s="343"/>
      <c r="F11" s="343"/>
      <c r="G11" s="344"/>
      <c r="H11" s="345"/>
      <c r="I11" s="346"/>
      <c r="J11" s="346"/>
      <c r="K11" s="347"/>
    </row>
    <row r="12" spans="1:11" s="6" customFormat="1" ht="27" customHeight="1">
      <c r="A12" s="10" t="s">
        <v>279</v>
      </c>
      <c r="B12" s="336" t="s">
        <v>467</v>
      </c>
      <c r="C12" s="343"/>
      <c r="D12" s="343"/>
      <c r="E12" s="343"/>
      <c r="F12" s="343"/>
      <c r="G12" s="343"/>
      <c r="H12" s="343"/>
      <c r="I12" s="343"/>
      <c r="J12" s="343"/>
      <c r="K12" s="344"/>
    </row>
    <row r="13" spans="1:11" s="6" customFormat="1" ht="27">
      <c r="A13" s="10" t="s">
        <v>280</v>
      </c>
      <c r="B13" s="342" t="s">
        <v>490</v>
      </c>
      <c r="C13" s="346"/>
      <c r="D13" s="346"/>
      <c r="E13" s="346"/>
      <c r="F13" s="346"/>
      <c r="G13" s="346"/>
      <c r="H13" s="346"/>
      <c r="I13" s="346"/>
      <c r="J13" s="346"/>
      <c r="K13" s="347"/>
    </row>
    <row r="14" spans="1:11" ht="18" customHeight="1">
      <c r="A14" s="388" t="s">
        <v>281</v>
      </c>
      <c r="B14" s="339" t="s">
        <v>282</v>
      </c>
      <c r="C14" s="340"/>
      <c r="D14" s="339" t="s">
        <v>283</v>
      </c>
      <c r="E14" s="340"/>
      <c r="F14" s="10" t="s">
        <v>284</v>
      </c>
      <c r="G14" s="10" t="s">
        <v>285</v>
      </c>
      <c r="H14" s="357" t="s">
        <v>286</v>
      </c>
      <c r="I14" s="358"/>
      <c r="J14" s="339" t="s">
        <v>259</v>
      </c>
      <c r="K14" s="340"/>
    </row>
    <row r="15" spans="1:11" ht="38.25" customHeight="1">
      <c r="A15" s="389"/>
      <c r="B15" s="394" t="s">
        <v>287</v>
      </c>
      <c r="C15" s="395"/>
      <c r="D15" s="339" t="s">
        <v>288</v>
      </c>
      <c r="E15" s="340"/>
      <c r="F15" s="13"/>
      <c r="G15" s="254" t="s">
        <v>492</v>
      </c>
      <c r="H15" s="359" t="s">
        <v>497</v>
      </c>
      <c r="I15" s="360"/>
      <c r="J15" s="361"/>
      <c r="K15" s="362"/>
    </row>
    <row r="16" spans="1:11" ht="69.75" customHeight="1">
      <c r="A16" s="389"/>
      <c r="B16" s="396"/>
      <c r="C16" s="397"/>
      <c r="D16" s="339" t="s">
        <v>289</v>
      </c>
      <c r="E16" s="340"/>
      <c r="F16" s="13"/>
      <c r="G16" s="228" t="s">
        <v>468</v>
      </c>
      <c r="H16" s="363" t="s">
        <v>474</v>
      </c>
      <c r="I16" s="364"/>
      <c r="J16" s="361"/>
      <c r="K16" s="362"/>
    </row>
    <row r="17" spans="1:11" ht="26.25" customHeight="1">
      <c r="A17" s="389"/>
      <c r="B17" s="396"/>
      <c r="C17" s="397"/>
      <c r="D17" s="339" t="s">
        <v>290</v>
      </c>
      <c r="E17" s="340"/>
      <c r="F17" s="13"/>
      <c r="G17" s="254" t="s">
        <v>493</v>
      </c>
      <c r="H17" s="365" t="s">
        <v>475</v>
      </c>
      <c r="I17" s="366"/>
      <c r="J17" s="361"/>
      <c r="K17" s="362"/>
    </row>
    <row r="18" spans="1:11" ht="24" customHeight="1">
      <c r="A18" s="389"/>
      <c r="B18" s="398"/>
      <c r="C18" s="399"/>
      <c r="D18" s="339" t="s">
        <v>291</v>
      </c>
      <c r="E18" s="340"/>
      <c r="F18" s="13"/>
      <c r="G18" s="254" t="s">
        <v>494</v>
      </c>
      <c r="H18" s="367" t="s">
        <v>469</v>
      </c>
      <c r="I18" s="368"/>
      <c r="J18" s="361"/>
      <c r="K18" s="362"/>
    </row>
    <row r="19" spans="1:11" ht="18" customHeight="1">
      <c r="A19" s="389"/>
      <c r="B19" s="394" t="s">
        <v>292</v>
      </c>
      <c r="C19" s="395"/>
      <c r="D19" s="339" t="s">
        <v>293</v>
      </c>
      <c r="E19" s="340"/>
      <c r="F19" s="13"/>
      <c r="G19" s="336" t="s">
        <v>470</v>
      </c>
      <c r="H19" s="337"/>
      <c r="I19" s="338"/>
      <c r="J19" s="361"/>
      <c r="K19" s="362"/>
    </row>
    <row r="20" spans="1:11" ht="39.75" customHeight="1">
      <c r="A20" s="389"/>
      <c r="B20" s="396"/>
      <c r="C20" s="397"/>
      <c r="D20" s="339" t="s">
        <v>294</v>
      </c>
      <c r="E20" s="340"/>
      <c r="F20" s="13"/>
      <c r="G20" s="353" t="s">
        <v>471</v>
      </c>
      <c r="H20" s="369"/>
      <c r="I20" s="370"/>
      <c r="J20" s="361"/>
      <c r="K20" s="362"/>
    </row>
    <row r="21" spans="1:11" ht="18" customHeight="1">
      <c r="A21" s="389"/>
      <c r="B21" s="396"/>
      <c r="C21" s="397"/>
      <c r="D21" s="339" t="s">
        <v>295</v>
      </c>
      <c r="E21" s="340"/>
      <c r="F21" s="13"/>
      <c r="G21" s="336" t="s">
        <v>470</v>
      </c>
      <c r="H21" s="349"/>
      <c r="I21" s="340"/>
      <c r="J21" s="361"/>
      <c r="K21" s="362"/>
    </row>
    <row r="22" spans="1:11" ht="42.75" customHeight="1">
      <c r="A22" s="389"/>
      <c r="B22" s="396"/>
      <c r="C22" s="397"/>
      <c r="D22" s="339" t="s">
        <v>296</v>
      </c>
      <c r="E22" s="340"/>
      <c r="F22" s="13"/>
      <c r="G22" s="374" t="s">
        <v>476</v>
      </c>
      <c r="H22" s="369"/>
      <c r="I22" s="370"/>
      <c r="J22" s="361"/>
      <c r="K22" s="362"/>
    </row>
    <row r="23" spans="1:11" ht="27.75" customHeight="1">
      <c r="A23" s="390"/>
      <c r="B23" s="398"/>
      <c r="C23" s="399"/>
      <c r="D23" s="339" t="s">
        <v>297</v>
      </c>
      <c r="E23" s="340"/>
      <c r="F23" s="13"/>
      <c r="G23" s="228" t="s">
        <v>472</v>
      </c>
      <c r="H23" s="359" t="s">
        <v>473</v>
      </c>
      <c r="I23" s="360"/>
      <c r="J23" s="361"/>
      <c r="K23" s="362"/>
    </row>
    <row r="24" spans="1:11" s="6" customFormat="1" ht="45" customHeight="1">
      <c r="A24" s="10" t="s">
        <v>298</v>
      </c>
      <c r="B24" s="385" t="s">
        <v>495</v>
      </c>
      <c r="C24" s="386"/>
      <c r="D24" s="386"/>
      <c r="E24" s="386"/>
      <c r="F24" s="386"/>
      <c r="G24" s="386"/>
      <c r="H24" s="386"/>
      <c r="I24" s="386"/>
      <c r="J24" s="386"/>
      <c r="K24" s="387"/>
    </row>
    <row r="25" spans="1:11" ht="16.5" customHeight="1">
      <c r="A25" s="388" t="s">
        <v>299</v>
      </c>
      <c r="B25" s="375" t="s">
        <v>300</v>
      </c>
      <c r="C25" s="376"/>
      <c r="D25" s="376"/>
      <c r="E25" s="377"/>
      <c r="F25" s="10" t="s">
        <v>301</v>
      </c>
      <c r="G25" s="10" t="s">
        <v>302</v>
      </c>
      <c r="H25" s="231" t="s">
        <v>303</v>
      </c>
      <c r="I25" s="231" t="s">
        <v>304</v>
      </c>
      <c r="J25" s="10" t="s">
        <v>303</v>
      </c>
      <c r="K25" s="10" t="s">
        <v>259</v>
      </c>
    </row>
    <row r="26" spans="1:11" ht="15" customHeight="1">
      <c r="A26" s="389"/>
      <c r="B26" s="388" t="s">
        <v>305</v>
      </c>
      <c r="C26" s="391" t="s">
        <v>306</v>
      </c>
      <c r="D26" s="11" t="s">
        <v>307</v>
      </c>
      <c r="E26" s="11"/>
      <c r="F26" s="11"/>
      <c r="G26" s="11"/>
      <c r="H26" s="232"/>
      <c r="I26" s="232"/>
      <c r="J26" s="11"/>
      <c r="K26" s="11"/>
    </row>
    <row r="27" spans="1:11" ht="15" customHeight="1">
      <c r="A27" s="389"/>
      <c r="B27" s="389"/>
      <c r="C27" s="392"/>
      <c r="D27" s="11" t="s">
        <v>308</v>
      </c>
      <c r="E27" s="11"/>
      <c r="F27" s="11"/>
      <c r="G27" s="11"/>
      <c r="H27" s="232"/>
      <c r="I27" s="232"/>
      <c r="J27" s="11"/>
      <c r="K27" s="11"/>
    </row>
    <row r="28" spans="1:11" ht="15" customHeight="1">
      <c r="A28" s="389"/>
      <c r="B28" s="389"/>
      <c r="C28" s="393"/>
      <c r="D28" s="11" t="s">
        <v>236</v>
      </c>
      <c r="E28" s="11"/>
      <c r="F28" s="11"/>
      <c r="G28" s="11"/>
      <c r="H28" s="232"/>
      <c r="I28" s="232"/>
      <c r="J28" s="11"/>
      <c r="K28" s="11"/>
    </row>
    <row r="29" spans="1:11" ht="16.5" customHeight="1">
      <c r="A29" s="389"/>
      <c r="B29" s="389"/>
      <c r="C29" s="371" t="s">
        <v>309</v>
      </c>
      <c r="D29" s="372"/>
      <c r="E29" s="373"/>
      <c r="F29" s="342"/>
      <c r="G29" s="343"/>
      <c r="H29" s="343"/>
      <c r="I29" s="343"/>
      <c r="J29" s="343"/>
      <c r="K29" s="344"/>
    </row>
    <row r="30" spans="1:11" ht="15.75" customHeight="1">
      <c r="A30" s="389"/>
      <c r="B30" s="389"/>
      <c r="C30" s="391" t="s">
        <v>310</v>
      </c>
      <c r="D30" s="11" t="s">
        <v>311</v>
      </c>
      <c r="E30" s="11"/>
      <c r="F30" s="11"/>
      <c r="G30" s="11"/>
      <c r="H30" s="232"/>
      <c r="I30" s="232"/>
      <c r="J30" s="11"/>
      <c r="K30" s="11"/>
    </row>
    <row r="31" spans="1:11" ht="15.75" customHeight="1">
      <c r="A31" s="389"/>
      <c r="B31" s="389"/>
      <c r="C31" s="392"/>
      <c r="D31" s="11" t="s">
        <v>312</v>
      </c>
      <c r="E31" s="11"/>
      <c r="F31" s="11"/>
      <c r="G31" s="11"/>
      <c r="H31" s="232"/>
      <c r="I31" s="232"/>
      <c r="J31" s="11"/>
      <c r="K31" s="11"/>
    </row>
    <row r="32" spans="1:11" ht="12" customHeight="1">
      <c r="A32" s="389"/>
      <c r="B32" s="389"/>
      <c r="C32" s="393"/>
      <c r="D32" s="11" t="s">
        <v>236</v>
      </c>
      <c r="E32" s="11"/>
      <c r="F32" s="11"/>
      <c r="G32" s="11"/>
      <c r="H32" s="232"/>
      <c r="I32" s="232"/>
      <c r="J32" s="11"/>
      <c r="K32" s="11"/>
    </row>
    <row r="33" spans="1:11" ht="15" customHeight="1">
      <c r="A33" s="389"/>
      <c r="B33" s="390"/>
      <c r="C33" s="371" t="s">
        <v>313</v>
      </c>
      <c r="D33" s="372"/>
      <c r="E33" s="373"/>
      <c r="F33" s="371"/>
      <c r="G33" s="372"/>
      <c r="H33" s="372"/>
      <c r="I33" s="372"/>
      <c r="J33" s="372"/>
      <c r="K33" s="373"/>
    </row>
    <row r="34" spans="1:11" ht="15" customHeight="1">
      <c r="A34" s="389"/>
      <c r="B34" s="375" t="s">
        <v>314</v>
      </c>
      <c r="C34" s="376"/>
      <c r="D34" s="376"/>
      <c r="E34" s="377"/>
      <c r="F34" s="10" t="s">
        <v>301</v>
      </c>
      <c r="G34" s="10" t="s">
        <v>302</v>
      </c>
      <c r="H34" s="231" t="s">
        <v>303</v>
      </c>
      <c r="I34" s="231" t="s">
        <v>304</v>
      </c>
      <c r="J34" s="10" t="s">
        <v>303</v>
      </c>
      <c r="K34" s="10" t="s">
        <v>259</v>
      </c>
    </row>
    <row r="35" spans="1:11" ht="10.5" customHeight="1">
      <c r="A35" s="390"/>
      <c r="B35" s="15"/>
      <c r="C35" s="361"/>
      <c r="D35" s="378"/>
      <c r="E35" s="362"/>
      <c r="F35" s="16"/>
      <c r="G35" s="17"/>
      <c r="H35" s="233"/>
      <c r="I35" s="233"/>
      <c r="J35" s="14"/>
      <c r="K35" s="14"/>
    </row>
    <row r="36" spans="1:11" ht="15.75">
      <c r="A36" s="379" t="s">
        <v>315</v>
      </c>
      <c r="B36" s="380"/>
      <c r="C36" s="380"/>
      <c r="D36" s="380"/>
      <c r="E36" s="381"/>
      <c r="F36" s="382" t="s">
        <v>496</v>
      </c>
      <c r="G36" s="383"/>
      <c r="H36" s="383"/>
      <c r="I36" s="383"/>
      <c r="J36" s="383"/>
      <c r="K36" s="384"/>
    </row>
  </sheetData>
  <sheetProtection/>
  <mergeCells count="73">
    <mergeCell ref="A8:A11"/>
    <mergeCell ref="A14:A23"/>
    <mergeCell ref="A25:A35"/>
    <mergeCell ref="B26:B33"/>
    <mergeCell ref="C26:C28"/>
    <mergeCell ref="C30:C32"/>
    <mergeCell ref="B15:C18"/>
    <mergeCell ref="B19:C23"/>
    <mergeCell ref="C33:E33"/>
    <mergeCell ref="F33:K33"/>
    <mergeCell ref="B34:E34"/>
    <mergeCell ref="C35:E35"/>
    <mergeCell ref="A36:E36"/>
    <mergeCell ref="F36:K36"/>
    <mergeCell ref="D23:E23"/>
    <mergeCell ref="H23:I23"/>
    <mergeCell ref="J23:K23"/>
    <mergeCell ref="B24:K24"/>
    <mergeCell ref="B25:E25"/>
    <mergeCell ref="C29:E29"/>
    <mergeCell ref="F29:K29"/>
    <mergeCell ref="D21:E21"/>
    <mergeCell ref="J21:K21"/>
    <mergeCell ref="D22:E22"/>
    <mergeCell ref="J22:K22"/>
    <mergeCell ref="G21:I21"/>
    <mergeCell ref="G22:I22"/>
    <mergeCell ref="D19:E19"/>
    <mergeCell ref="J19:K19"/>
    <mergeCell ref="D20:E20"/>
    <mergeCell ref="J20:K20"/>
    <mergeCell ref="G19:I19"/>
    <mergeCell ref="G20:I20"/>
    <mergeCell ref="D17:E17"/>
    <mergeCell ref="H17:I17"/>
    <mergeCell ref="J17:K17"/>
    <mergeCell ref="D18:E18"/>
    <mergeCell ref="H18:I18"/>
    <mergeCell ref="J18:K18"/>
    <mergeCell ref="D15:E15"/>
    <mergeCell ref="H15:I15"/>
    <mergeCell ref="J15:K15"/>
    <mergeCell ref="D16:E16"/>
    <mergeCell ref="H16:I16"/>
    <mergeCell ref="J16:K16"/>
    <mergeCell ref="B12:K12"/>
    <mergeCell ref="B13:K13"/>
    <mergeCell ref="B14:C14"/>
    <mergeCell ref="D14:E14"/>
    <mergeCell ref="H14:I14"/>
    <mergeCell ref="J14:K14"/>
    <mergeCell ref="B10:C10"/>
    <mergeCell ref="D10:G10"/>
    <mergeCell ref="H10:K10"/>
    <mergeCell ref="B11:C11"/>
    <mergeCell ref="D11:G11"/>
    <mergeCell ref="H11:K11"/>
    <mergeCell ref="B7:K7"/>
    <mergeCell ref="B8:C8"/>
    <mergeCell ref="D8:G8"/>
    <mergeCell ref="H8:K8"/>
    <mergeCell ref="B9:C9"/>
    <mergeCell ref="D9:G9"/>
    <mergeCell ref="H9:K9"/>
    <mergeCell ref="A2:K2"/>
    <mergeCell ref="A3:K3"/>
    <mergeCell ref="B5:E5"/>
    <mergeCell ref="F5:G5"/>
    <mergeCell ref="H5:K5"/>
    <mergeCell ref="B6:E6"/>
    <mergeCell ref="F6:G6"/>
    <mergeCell ref="H6:K6"/>
    <mergeCell ref="B4:D4"/>
  </mergeCells>
  <printOptions horizontalCentered="1"/>
  <pageMargins left="0.35433070866141736" right="0.35433070866141736" top="0.03937007874015748" bottom="0" header="0.5118110236220472" footer="0.5118110236220472"/>
  <pageSetup firstPageNumber="33" useFirstPageNumber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zoomScalePageLayoutView="0" workbookViewId="0" topLeftCell="A10">
      <selection activeCell="J11" sqref="J11"/>
    </sheetView>
  </sheetViews>
  <sheetFormatPr defaultColWidth="9.00390625" defaultRowHeight="14.25"/>
  <cols>
    <col min="1" max="1" width="9.00390625" style="4" customWidth="1"/>
    <col min="2" max="2" width="8.75390625" style="4" customWidth="1"/>
    <col min="3" max="3" width="11.375" style="4" customWidth="1"/>
    <col min="4" max="4" width="13.875" style="4" customWidth="1"/>
    <col min="5" max="5" width="11.875" style="4" customWidth="1"/>
    <col min="6" max="6" width="8.875" style="4" customWidth="1"/>
    <col min="7" max="7" width="12.00390625" style="4" customWidth="1"/>
    <col min="8" max="8" width="16.125" style="4" customWidth="1"/>
    <col min="9" max="9" width="8.25390625" style="4" customWidth="1"/>
    <col min="10" max="16384" width="9.00390625" style="4" customWidth="1"/>
  </cols>
  <sheetData>
    <row r="1" spans="1:9" ht="15.75" customHeight="1">
      <c r="A1" s="421" t="s">
        <v>316</v>
      </c>
      <c r="B1" s="421"/>
      <c r="C1" s="5"/>
      <c r="D1" s="5"/>
      <c r="E1" s="422"/>
      <c r="F1" s="422"/>
      <c r="G1" s="5"/>
      <c r="H1" s="5"/>
      <c r="I1" s="5"/>
    </row>
    <row r="2" spans="1:8" s="3" customFormat="1" ht="27.75">
      <c r="A2" s="400" t="s">
        <v>375</v>
      </c>
      <c r="B2" s="400"/>
      <c r="C2" s="400"/>
      <c r="D2" s="400"/>
      <c r="E2" s="400"/>
      <c r="F2" s="400"/>
      <c r="G2" s="400"/>
      <c r="H2" s="400"/>
    </row>
    <row r="3" spans="1:8" s="3" customFormat="1" ht="15.75">
      <c r="A3" s="401" t="s">
        <v>442</v>
      </c>
      <c r="B3" s="402"/>
      <c r="C3" s="402"/>
      <c r="D3" s="402"/>
      <c r="E3" s="402"/>
      <c r="F3" s="402"/>
      <c r="G3" s="402"/>
      <c r="H3" s="402"/>
    </row>
    <row r="4" spans="1:8" s="3" customFormat="1" ht="15.75">
      <c r="A4" s="403" t="s">
        <v>374</v>
      </c>
      <c r="B4" s="404"/>
      <c r="C4" s="404"/>
      <c r="D4" s="404"/>
      <c r="E4" s="404"/>
      <c r="F4" s="404"/>
      <c r="G4" s="404"/>
      <c r="H4" s="405"/>
    </row>
    <row r="5" spans="1:8" s="3" customFormat="1" ht="15.75">
      <c r="A5" s="209" t="s">
        <v>272</v>
      </c>
      <c r="B5" s="406" t="s">
        <v>357</v>
      </c>
      <c r="C5" s="407"/>
      <c r="D5" s="407"/>
      <c r="E5" s="407"/>
      <c r="F5" s="407"/>
      <c r="G5" s="407"/>
      <c r="H5" s="407"/>
    </row>
    <row r="6" spans="1:8" s="3" customFormat="1" ht="15.75">
      <c r="A6" s="411" t="s">
        <v>376</v>
      </c>
      <c r="B6" s="413" t="s">
        <v>377</v>
      </c>
      <c r="C6" s="408" t="s">
        <v>378</v>
      </c>
      <c r="D6" s="408"/>
      <c r="E6" s="408"/>
      <c r="F6" s="408"/>
      <c r="G6" s="408" t="s">
        <v>379</v>
      </c>
      <c r="H6" s="408"/>
    </row>
    <row r="7" spans="1:8" s="3" customFormat="1" ht="42.75">
      <c r="A7" s="411"/>
      <c r="B7" s="413"/>
      <c r="C7" s="210" t="s">
        <v>380</v>
      </c>
      <c r="D7" s="211" t="s">
        <v>381</v>
      </c>
      <c r="E7" s="210" t="s">
        <v>382</v>
      </c>
      <c r="F7" s="211" t="s">
        <v>383</v>
      </c>
      <c r="G7" s="211" t="s">
        <v>384</v>
      </c>
      <c r="H7" s="211" t="s">
        <v>385</v>
      </c>
    </row>
    <row r="8" spans="1:8" s="3" customFormat="1" ht="15">
      <c r="A8" s="411"/>
      <c r="B8" s="212">
        <v>8208.27</v>
      </c>
      <c r="C8" s="212">
        <v>7308.27</v>
      </c>
      <c r="D8" s="212"/>
      <c r="E8" s="212">
        <v>900</v>
      </c>
      <c r="F8" s="212"/>
      <c r="G8" s="212">
        <v>6876.27</v>
      </c>
      <c r="H8" s="212">
        <v>1332</v>
      </c>
    </row>
    <row r="9" spans="1:8" s="3" customFormat="1" ht="67.5" customHeight="1">
      <c r="A9" s="213" t="s">
        <v>386</v>
      </c>
      <c r="B9" s="423" t="s">
        <v>387</v>
      </c>
      <c r="C9" s="424"/>
      <c r="D9" s="424"/>
      <c r="E9" s="424"/>
      <c r="F9" s="424"/>
      <c r="G9" s="424"/>
      <c r="H9" s="425"/>
    </row>
    <row r="10" spans="1:8" s="3" customFormat="1" ht="84.75" customHeight="1">
      <c r="A10" s="214" t="s">
        <v>388</v>
      </c>
      <c r="B10" s="426" t="s">
        <v>489</v>
      </c>
      <c r="C10" s="427"/>
      <c r="D10" s="427"/>
      <c r="E10" s="427"/>
      <c r="F10" s="427"/>
      <c r="G10" s="427"/>
      <c r="H10" s="428"/>
    </row>
    <row r="11" spans="1:8" s="3" customFormat="1" ht="15.75">
      <c r="A11" s="412" t="s">
        <v>389</v>
      </c>
      <c r="B11" s="215" t="s">
        <v>390</v>
      </c>
      <c r="C11" s="215" t="s">
        <v>391</v>
      </c>
      <c r="D11" s="215" t="s">
        <v>392</v>
      </c>
      <c r="E11" s="412" t="s">
        <v>393</v>
      </c>
      <c r="F11" s="412"/>
      <c r="G11" s="215" t="s">
        <v>394</v>
      </c>
      <c r="H11" s="215" t="s">
        <v>395</v>
      </c>
    </row>
    <row r="12" spans="1:8" s="3" customFormat="1" ht="28.5" customHeight="1">
      <c r="A12" s="412"/>
      <c r="B12" s="414" t="s">
        <v>396</v>
      </c>
      <c r="C12" s="417" t="s">
        <v>288</v>
      </c>
      <c r="D12" s="216" t="s">
        <v>397</v>
      </c>
      <c r="E12" s="409" t="s">
        <v>398</v>
      </c>
      <c r="F12" s="410"/>
      <c r="G12" s="216" t="s">
        <v>399</v>
      </c>
      <c r="H12" s="216"/>
    </row>
    <row r="13" spans="1:8" s="3" customFormat="1" ht="15">
      <c r="A13" s="412"/>
      <c r="B13" s="415"/>
      <c r="C13" s="412"/>
      <c r="D13" s="216" t="s">
        <v>400</v>
      </c>
      <c r="E13" s="409" t="s">
        <v>400</v>
      </c>
      <c r="F13" s="410"/>
      <c r="G13" s="217">
        <v>1</v>
      </c>
      <c r="H13" s="216" t="s">
        <v>401</v>
      </c>
    </row>
    <row r="14" spans="1:8" s="3" customFormat="1" ht="39.75" customHeight="1">
      <c r="A14" s="412"/>
      <c r="B14" s="415"/>
      <c r="C14" s="412"/>
      <c r="D14" s="216" t="s">
        <v>402</v>
      </c>
      <c r="E14" s="409" t="s">
        <v>403</v>
      </c>
      <c r="F14" s="410"/>
      <c r="G14" s="217">
        <v>1</v>
      </c>
      <c r="H14" s="216" t="s">
        <v>404</v>
      </c>
    </row>
    <row r="15" spans="1:8" s="3" customFormat="1" ht="24.75" customHeight="1">
      <c r="A15" s="412"/>
      <c r="B15" s="415"/>
      <c r="C15" s="412"/>
      <c r="D15" s="216" t="s">
        <v>405</v>
      </c>
      <c r="E15" s="409" t="s">
        <v>443</v>
      </c>
      <c r="F15" s="410"/>
      <c r="G15" s="216" t="s">
        <v>445</v>
      </c>
      <c r="H15" s="216" t="s">
        <v>446</v>
      </c>
    </row>
    <row r="16" spans="1:8" s="3" customFormat="1" ht="15">
      <c r="A16" s="412"/>
      <c r="B16" s="415"/>
      <c r="C16" s="418" t="s">
        <v>289</v>
      </c>
      <c r="D16" s="216" t="s">
        <v>406</v>
      </c>
      <c r="E16" s="409" t="s">
        <v>407</v>
      </c>
      <c r="F16" s="410"/>
      <c r="G16" s="217">
        <v>1</v>
      </c>
      <c r="H16" s="209"/>
    </row>
    <row r="17" spans="1:8" ht="15.75">
      <c r="A17" s="412"/>
      <c r="B17" s="415"/>
      <c r="C17" s="419"/>
      <c r="D17" s="221" t="s">
        <v>408</v>
      </c>
      <c r="E17" s="429" t="s">
        <v>409</v>
      </c>
      <c r="F17" s="430"/>
      <c r="G17" s="222">
        <v>1</v>
      </c>
      <c r="H17" s="209"/>
    </row>
    <row r="18" spans="1:8" ht="15.75">
      <c r="A18" s="412"/>
      <c r="B18" s="415"/>
      <c r="C18" s="419"/>
      <c r="D18" s="221" t="s">
        <v>448</v>
      </c>
      <c r="E18" s="429" t="s">
        <v>449</v>
      </c>
      <c r="F18" s="430"/>
      <c r="G18" s="222">
        <v>1</v>
      </c>
      <c r="H18" s="209"/>
    </row>
    <row r="19" spans="1:8" ht="24">
      <c r="A19" s="412"/>
      <c r="B19" s="415"/>
      <c r="C19" s="420"/>
      <c r="D19" s="216" t="s">
        <v>410</v>
      </c>
      <c r="E19" s="409" t="s">
        <v>447</v>
      </c>
      <c r="F19" s="410"/>
      <c r="G19" s="217" t="s">
        <v>411</v>
      </c>
      <c r="H19" s="216" t="s">
        <v>412</v>
      </c>
    </row>
    <row r="20" spans="1:8" ht="32.25" customHeight="1">
      <c r="A20" s="412"/>
      <c r="B20" s="415"/>
      <c r="C20" s="209" t="s">
        <v>290</v>
      </c>
      <c r="D20" s="221" t="s">
        <v>413</v>
      </c>
      <c r="E20" s="409" t="s">
        <v>414</v>
      </c>
      <c r="F20" s="410"/>
      <c r="G20" s="217">
        <v>1</v>
      </c>
      <c r="H20" s="216"/>
    </row>
    <row r="21" spans="1:8" ht="24">
      <c r="A21" s="412"/>
      <c r="B21" s="415"/>
      <c r="C21" s="418" t="s">
        <v>291</v>
      </c>
      <c r="D21" s="216" t="s">
        <v>415</v>
      </c>
      <c r="E21" s="409" t="s">
        <v>416</v>
      </c>
      <c r="F21" s="410"/>
      <c r="G21" s="217">
        <v>1</v>
      </c>
      <c r="H21" s="216" t="s">
        <v>417</v>
      </c>
    </row>
    <row r="22" spans="1:8" ht="15.75">
      <c r="A22" s="412"/>
      <c r="B22" s="415"/>
      <c r="C22" s="419"/>
      <c r="D22" s="216" t="s">
        <v>418</v>
      </c>
      <c r="E22" s="409" t="s">
        <v>419</v>
      </c>
      <c r="F22" s="410"/>
      <c r="G22" s="221" t="s">
        <v>444</v>
      </c>
      <c r="H22" s="209"/>
    </row>
    <row r="23" spans="1:8" ht="15.75">
      <c r="A23" s="412"/>
      <c r="B23" s="413"/>
      <c r="C23" s="420"/>
      <c r="D23" s="216" t="s">
        <v>420</v>
      </c>
      <c r="E23" s="409" t="s">
        <v>421</v>
      </c>
      <c r="F23" s="410"/>
      <c r="G23" s="221" t="s">
        <v>422</v>
      </c>
      <c r="H23" s="209"/>
    </row>
    <row r="24" spans="1:8" ht="15.75">
      <c r="A24" s="412"/>
      <c r="B24" s="416" t="s">
        <v>423</v>
      </c>
      <c r="C24" s="216" t="s">
        <v>424</v>
      </c>
      <c r="D24" s="216" t="s">
        <v>425</v>
      </c>
      <c r="E24" s="409" t="s">
        <v>425</v>
      </c>
      <c r="F24" s="410"/>
      <c r="G24" s="216" t="s">
        <v>425</v>
      </c>
      <c r="H24" s="218"/>
    </row>
    <row r="25" spans="1:8" ht="15.75">
      <c r="A25" s="412"/>
      <c r="B25" s="416"/>
      <c r="C25" s="216" t="s">
        <v>426</v>
      </c>
      <c r="D25" s="216" t="s">
        <v>427</v>
      </c>
      <c r="E25" s="409" t="s">
        <v>428</v>
      </c>
      <c r="F25" s="410"/>
      <c r="G25" s="219" t="s">
        <v>429</v>
      </c>
      <c r="H25" s="220"/>
    </row>
    <row r="26" spans="1:8" ht="15.75">
      <c r="A26" s="412"/>
      <c r="B26" s="416"/>
      <c r="C26" s="215" t="s">
        <v>430</v>
      </c>
      <c r="D26" s="216" t="s">
        <v>431</v>
      </c>
      <c r="E26" s="409" t="s">
        <v>432</v>
      </c>
      <c r="F26" s="410"/>
      <c r="G26" s="216" t="s">
        <v>433</v>
      </c>
      <c r="H26" s="220"/>
    </row>
    <row r="27" spans="1:8" ht="15.75">
      <c r="A27" s="412"/>
      <c r="B27" s="416"/>
      <c r="C27" s="215" t="s">
        <v>434</v>
      </c>
      <c r="D27" s="216" t="s">
        <v>435</v>
      </c>
      <c r="E27" s="409" t="s">
        <v>436</v>
      </c>
      <c r="F27" s="410"/>
      <c r="G27" s="216" t="s">
        <v>437</v>
      </c>
      <c r="H27" s="220"/>
    </row>
    <row r="28" spans="1:8" ht="42.75">
      <c r="A28" s="412"/>
      <c r="B28" s="416"/>
      <c r="C28" s="215" t="s">
        <v>438</v>
      </c>
      <c r="D28" s="216" t="s">
        <v>439</v>
      </c>
      <c r="E28" s="409" t="s">
        <v>440</v>
      </c>
      <c r="F28" s="410"/>
      <c r="G28" s="216" t="s">
        <v>441</v>
      </c>
      <c r="H28" s="220"/>
    </row>
  </sheetData>
  <sheetProtection/>
  <mergeCells count="36">
    <mergeCell ref="E19:F19"/>
    <mergeCell ref="E20:F20"/>
    <mergeCell ref="E21:F21"/>
    <mergeCell ref="E18:F18"/>
    <mergeCell ref="E12:F12"/>
    <mergeCell ref="E13:F13"/>
    <mergeCell ref="E14:F14"/>
    <mergeCell ref="E15:F15"/>
    <mergeCell ref="E16:F16"/>
    <mergeCell ref="E17:F17"/>
    <mergeCell ref="E23:F23"/>
    <mergeCell ref="E24:F24"/>
    <mergeCell ref="E25:F25"/>
    <mergeCell ref="E26:F26"/>
    <mergeCell ref="E27:F27"/>
    <mergeCell ref="A1:B1"/>
    <mergeCell ref="E1:F1"/>
    <mergeCell ref="B9:H9"/>
    <mergeCell ref="B10:H10"/>
    <mergeCell ref="E11:F11"/>
    <mergeCell ref="E28:F28"/>
    <mergeCell ref="A6:A8"/>
    <mergeCell ref="A11:A28"/>
    <mergeCell ref="B6:B7"/>
    <mergeCell ref="B12:B23"/>
    <mergeCell ref="B24:B28"/>
    <mergeCell ref="C12:C15"/>
    <mergeCell ref="C16:C19"/>
    <mergeCell ref="C21:C23"/>
    <mergeCell ref="E22:F22"/>
    <mergeCell ref="A2:H2"/>
    <mergeCell ref="A3:H3"/>
    <mergeCell ref="A4:H4"/>
    <mergeCell ref="B5:H5"/>
    <mergeCell ref="C6:F6"/>
    <mergeCell ref="G6:H6"/>
  </mergeCells>
  <printOptions horizontalCentered="1"/>
  <pageMargins left="0.15748031496062992" right="0.15748031496062992" top="0.984251968503937" bottom="0.5905511811023623" header="0.5118110236220472" footer="0.5118110236220472"/>
  <pageSetup firstPageNumber="34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showZeros="0" zoomScalePageLayoutView="0" workbookViewId="0" topLeftCell="A1">
      <selection activeCell="A1" sqref="A1"/>
    </sheetView>
  </sheetViews>
  <sheetFormatPr defaultColWidth="9.00390625" defaultRowHeight="14.25"/>
  <cols>
    <col min="1" max="1" width="10.125" style="20" customWidth="1"/>
    <col min="2" max="2" width="8.75390625" style="125" customWidth="1"/>
    <col min="3" max="3" width="7.25390625" style="20" customWidth="1"/>
    <col min="4" max="4" width="15.375" style="20" customWidth="1"/>
    <col min="5" max="5" width="6.875" style="20" customWidth="1"/>
    <col min="6" max="6" width="9.00390625" style="20" customWidth="1"/>
    <col min="7" max="7" width="5.75390625" style="20" customWidth="1"/>
    <col min="8" max="8" width="6.75390625" style="20" customWidth="1"/>
    <col min="9" max="9" width="9.625" style="20" customWidth="1"/>
    <col min="10" max="10" width="8.875" style="20" customWidth="1"/>
    <col min="11" max="11" width="8.00390625" style="20" customWidth="1"/>
    <col min="12" max="13" width="8.50390625" style="20" customWidth="1"/>
    <col min="14" max="14" width="8.625" style="148" customWidth="1"/>
    <col min="15" max="15" width="8.125" style="148" customWidth="1"/>
    <col min="16" max="16384" width="9.00390625" style="20" customWidth="1"/>
  </cols>
  <sheetData>
    <row r="1" ht="23.25" customHeight="1">
      <c r="A1" s="155" t="s">
        <v>20</v>
      </c>
    </row>
    <row r="2" spans="1:15" ht="29.25" customHeight="1">
      <c r="A2" s="264" t="s">
        <v>21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s="18" customFormat="1" ht="18.75" customHeight="1">
      <c r="A3" s="21"/>
      <c r="B3" s="135"/>
      <c r="N3" s="149"/>
      <c r="O3" s="150" t="s">
        <v>22</v>
      </c>
    </row>
    <row r="4" spans="1:15" s="18" customFormat="1" ht="22.5" customHeight="1">
      <c r="A4" s="272" t="s">
        <v>23</v>
      </c>
      <c r="B4" s="265" t="s">
        <v>24</v>
      </c>
      <c r="C4" s="266"/>
      <c r="D4" s="266"/>
      <c r="E4" s="266"/>
      <c r="F4" s="266"/>
      <c r="G4" s="266"/>
      <c r="H4" s="266"/>
      <c r="I4" s="265" t="s">
        <v>25</v>
      </c>
      <c r="J4" s="266"/>
      <c r="K4" s="266"/>
      <c r="L4" s="266"/>
      <c r="M4" s="266"/>
      <c r="N4" s="266"/>
      <c r="O4" s="261" t="s">
        <v>26</v>
      </c>
    </row>
    <row r="5" spans="1:15" s="18" customFormat="1" ht="30.75" customHeight="1">
      <c r="A5" s="273"/>
      <c r="B5" s="275" t="s">
        <v>27</v>
      </c>
      <c r="C5" s="265" t="s">
        <v>28</v>
      </c>
      <c r="D5" s="267"/>
      <c r="E5" s="259" t="s">
        <v>29</v>
      </c>
      <c r="F5" s="259" t="s">
        <v>30</v>
      </c>
      <c r="G5" s="259" t="s">
        <v>31</v>
      </c>
      <c r="H5" s="259" t="s">
        <v>32</v>
      </c>
      <c r="I5" s="259" t="s">
        <v>27</v>
      </c>
      <c r="J5" s="268" t="s">
        <v>33</v>
      </c>
      <c r="K5" s="269"/>
      <c r="L5" s="269"/>
      <c r="M5" s="270"/>
      <c r="N5" s="261" t="s">
        <v>34</v>
      </c>
      <c r="O5" s="263"/>
    </row>
    <row r="6" spans="1:15" s="18" customFormat="1" ht="30.75" customHeight="1">
      <c r="A6" s="274"/>
      <c r="B6" s="276"/>
      <c r="C6" s="1" t="s">
        <v>35</v>
      </c>
      <c r="D6" s="1" t="s">
        <v>36</v>
      </c>
      <c r="E6" s="260"/>
      <c r="F6" s="260"/>
      <c r="G6" s="260"/>
      <c r="H6" s="260"/>
      <c r="I6" s="260"/>
      <c r="J6" s="140" t="s">
        <v>37</v>
      </c>
      <c r="K6" s="140" t="s">
        <v>38</v>
      </c>
      <c r="L6" s="140" t="s">
        <v>39</v>
      </c>
      <c r="M6" s="140" t="s">
        <v>40</v>
      </c>
      <c r="N6" s="262"/>
      <c r="O6" s="262"/>
    </row>
    <row r="7" spans="1:15" ht="35.25" customHeight="1">
      <c r="A7" s="243" t="s">
        <v>478</v>
      </c>
      <c r="B7" s="234">
        <f aca="true" t="shared" si="0" ref="B7:B13">SUM(C7:H7)</f>
        <v>8208.27</v>
      </c>
      <c r="C7" s="235">
        <f>SUM(C8:C13)</f>
        <v>7308.27</v>
      </c>
      <c r="D7" s="236">
        <f aca="true" t="shared" si="1" ref="D7:N7">SUM(D8:D13)</f>
        <v>900</v>
      </c>
      <c r="E7" s="236">
        <f t="shared" si="1"/>
        <v>0</v>
      </c>
      <c r="F7" s="236">
        <f t="shared" si="1"/>
        <v>0</v>
      </c>
      <c r="G7" s="236">
        <f t="shared" si="1"/>
        <v>0</v>
      </c>
      <c r="H7" s="236">
        <f t="shared" si="1"/>
        <v>0</v>
      </c>
      <c r="I7" s="237">
        <f>J7+N7</f>
        <v>8208.27</v>
      </c>
      <c r="J7" s="238">
        <f>SUM(K7:M7)</f>
        <v>6876.2699999999995</v>
      </c>
      <c r="K7" s="236">
        <f t="shared" si="1"/>
        <v>5048.91</v>
      </c>
      <c r="L7" s="236">
        <f t="shared" si="1"/>
        <v>1018.95</v>
      </c>
      <c r="M7" s="236">
        <f t="shared" si="1"/>
        <v>808.41</v>
      </c>
      <c r="N7" s="238">
        <f t="shared" si="1"/>
        <v>1332</v>
      </c>
      <c r="O7" s="239">
        <v>900</v>
      </c>
    </row>
    <row r="8" spans="1:15" ht="39" customHeight="1">
      <c r="A8" s="240" t="s">
        <v>479</v>
      </c>
      <c r="B8" s="234">
        <f t="shared" si="0"/>
        <v>8208.27</v>
      </c>
      <c r="C8" s="235">
        <v>7308.27</v>
      </c>
      <c r="D8" s="236">
        <v>900</v>
      </c>
      <c r="E8" s="236"/>
      <c r="F8" s="236"/>
      <c r="G8" s="236"/>
      <c r="H8" s="236"/>
      <c r="I8" s="237">
        <f>J8+N8</f>
        <v>8208.27</v>
      </c>
      <c r="J8" s="241">
        <f>SUM(K8:M8)</f>
        <v>6876.2699999999995</v>
      </c>
      <c r="K8" s="241">
        <v>5048.91</v>
      </c>
      <c r="L8" s="241">
        <v>1018.95</v>
      </c>
      <c r="M8" s="241">
        <v>808.41</v>
      </c>
      <c r="N8" s="242">
        <v>1332</v>
      </c>
      <c r="O8" s="239">
        <v>900</v>
      </c>
    </row>
    <row r="9" spans="1:15" ht="30" customHeight="1">
      <c r="A9" s="137"/>
      <c r="B9" s="136">
        <f t="shared" si="0"/>
        <v>0</v>
      </c>
      <c r="C9" s="28"/>
      <c r="D9" s="28"/>
      <c r="E9" s="28"/>
      <c r="F9" s="28"/>
      <c r="G9" s="28"/>
      <c r="H9" s="28"/>
      <c r="I9" s="141">
        <f>SUM(J9:N9)</f>
        <v>0</v>
      </c>
      <c r="J9" s="142"/>
      <c r="K9" s="142"/>
      <c r="L9" s="142"/>
      <c r="M9" s="142"/>
      <c r="N9" s="152"/>
      <c r="O9" s="151"/>
    </row>
    <row r="10" spans="1:15" ht="30" customHeight="1">
      <c r="A10" s="137"/>
      <c r="B10" s="136">
        <f t="shared" si="0"/>
        <v>0</v>
      </c>
      <c r="C10" s="29"/>
      <c r="D10" s="29"/>
      <c r="E10" s="29"/>
      <c r="F10" s="29"/>
      <c r="G10" s="29"/>
      <c r="H10" s="29"/>
      <c r="I10" s="141">
        <f>SUM(J10:N10)</f>
        <v>0</v>
      </c>
      <c r="J10" s="142"/>
      <c r="K10" s="142"/>
      <c r="L10" s="142"/>
      <c r="M10" s="142"/>
      <c r="N10" s="152"/>
      <c r="O10" s="151"/>
    </row>
    <row r="11" spans="1:15" s="134" customFormat="1" ht="30" customHeight="1">
      <c r="A11" s="138"/>
      <c r="B11" s="136">
        <f t="shared" si="0"/>
        <v>0</v>
      </c>
      <c r="C11" s="139"/>
      <c r="D11" s="139"/>
      <c r="E11" s="139"/>
      <c r="F11" s="139"/>
      <c r="G11" s="139"/>
      <c r="H11" s="139"/>
      <c r="I11" s="141">
        <f>SUM(J11:N11)</f>
        <v>0</v>
      </c>
      <c r="J11" s="139"/>
      <c r="K11" s="139"/>
      <c r="L11" s="139"/>
      <c r="M11" s="139"/>
      <c r="N11" s="153"/>
      <c r="O11" s="154"/>
    </row>
    <row r="12" spans="1:15" ht="30" customHeight="1">
      <c r="A12" s="24"/>
      <c r="B12" s="136">
        <f t="shared" si="0"/>
        <v>0</v>
      </c>
      <c r="C12" s="24"/>
      <c r="D12" s="24"/>
      <c r="E12" s="24"/>
      <c r="F12" s="24"/>
      <c r="G12" s="24"/>
      <c r="H12" s="24"/>
      <c r="I12" s="141">
        <f>SUM(J12:N12)</f>
        <v>0</v>
      </c>
      <c r="J12" s="24"/>
      <c r="K12" s="24"/>
      <c r="L12" s="24"/>
      <c r="M12" s="24"/>
      <c r="N12" s="151"/>
      <c r="O12" s="151"/>
    </row>
    <row r="13" spans="1:15" ht="30" customHeight="1">
      <c r="A13" s="24"/>
      <c r="B13" s="136">
        <f t="shared" si="0"/>
        <v>0</v>
      </c>
      <c r="C13" s="24"/>
      <c r="D13" s="24"/>
      <c r="E13" s="24"/>
      <c r="F13" s="24"/>
      <c r="G13" s="24"/>
      <c r="H13" s="24"/>
      <c r="I13" s="141">
        <f>SUM(J13:N13)</f>
        <v>0</v>
      </c>
      <c r="J13" s="24"/>
      <c r="K13" s="24"/>
      <c r="L13" s="24"/>
      <c r="M13" s="24"/>
      <c r="N13" s="151"/>
      <c r="O13" s="151"/>
    </row>
    <row r="14" spans="1:15" ht="30" customHeight="1">
      <c r="A14" s="271" t="s">
        <v>41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</row>
  </sheetData>
  <sheetProtection/>
  <mergeCells count="15">
    <mergeCell ref="A14:O14"/>
    <mergeCell ref="A4:A6"/>
    <mergeCell ref="B5:B6"/>
    <mergeCell ref="E5:E6"/>
    <mergeCell ref="F5:F6"/>
    <mergeCell ref="G5:G6"/>
    <mergeCell ref="H5:H6"/>
    <mergeCell ref="I5:I6"/>
    <mergeCell ref="N5:N6"/>
    <mergeCell ref="O4:O6"/>
    <mergeCell ref="A2:O2"/>
    <mergeCell ref="B4:H4"/>
    <mergeCell ref="I4:N4"/>
    <mergeCell ref="C5:D5"/>
    <mergeCell ref="J5:M5"/>
  </mergeCells>
  <printOptions horizontalCentered="1"/>
  <pageMargins left="0.35" right="0.35" top="0.98" bottom="0.98" header="0.51" footer="0.51"/>
  <pageSetup firstPageNumber="18" useFirstPageNumber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E7" sqref="E7"/>
    </sheetView>
  </sheetViews>
  <sheetFormatPr defaultColWidth="6.875" defaultRowHeight="14.25"/>
  <cols>
    <col min="1" max="1" width="23.875" style="0" customWidth="1"/>
    <col min="2" max="2" width="9.625" style="0" customWidth="1"/>
    <col min="3" max="3" width="26.125" style="0" customWidth="1"/>
    <col min="4" max="4" width="9.625" style="0" customWidth="1"/>
    <col min="5" max="5" width="23.875" style="0" customWidth="1"/>
    <col min="6" max="6" width="9.625" style="0" customWidth="1"/>
    <col min="7" max="7" width="23.75390625" style="0" customWidth="1"/>
    <col min="8" max="8" width="9.625" style="0" customWidth="1"/>
  </cols>
  <sheetData>
    <row r="1" spans="1:2" s="20" customFormat="1" ht="14.25">
      <c r="A1" s="155" t="s">
        <v>42</v>
      </c>
      <c r="B1" s="125"/>
    </row>
    <row r="2" spans="1:8" s="121" customFormat="1" ht="26.25">
      <c r="A2" s="277" t="s">
        <v>21</v>
      </c>
      <c r="B2" s="277"/>
      <c r="C2" s="277"/>
      <c r="D2" s="277"/>
      <c r="E2" s="277"/>
      <c r="F2" s="277"/>
      <c r="G2" s="277"/>
      <c r="H2" s="277"/>
    </row>
    <row r="3" spans="1:8" s="122" customFormat="1" ht="14.25" customHeight="1">
      <c r="A3" s="126"/>
      <c r="B3" s="127"/>
      <c r="D3" s="278" t="s">
        <v>22</v>
      </c>
      <c r="E3" s="278"/>
      <c r="F3" s="278"/>
      <c r="G3" s="278"/>
      <c r="H3" s="278"/>
    </row>
    <row r="4" spans="1:8" s="123" customFormat="1" ht="18.75" customHeight="1">
      <c r="A4" s="279" t="s">
        <v>43</v>
      </c>
      <c r="B4" s="279"/>
      <c r="C4" s="279" t="s">
        <v>44</v>
      </c>
      <c r="D4" s="279"/>
      <c r="E4" s="279"/>
      <c r="F4" s="279"/>
      <c r="G4" s="279"/>
      <c r="H4" s="279"/>
    </row>
    <row r="5" spans="1:8" s="123" customFormat="1" ht="18.75" customHeight="1">
      <c r="A5" s="128" t="s">
        <v>45</v>
      </c>
      <c r="B5" s="129" t="s">
        <v>46</v>
      </c>
      <c r="C5" s="129" t="s">
        <v>47</v>
      </c>
      <c r="D5" s="128" t="s">
        <v>46</v>
      </c>
      <c r="E5" s="129" t="s">
        <v>48</v>
      </c>
      <c r="F5" s="129" t="s">
        <v>46</v>
      </c>
      <c r="G5" s="129" t="s">
        <v>49</v>
      </c>
      <c r="H5" s="129" t="s">
        <v>46</v>
      </c>
    </row>
    <row r="6" spans="1:8" s="124" customFormat="1" ht="14.25" customHeight="1">
      <c r="A6" s="130" t="s">
        <v>50</v>
      </c>
      <c r="B6" s="131">
        <v>8208.27</v>
      </c>
      <c r="C6" s="100" t="s">
        <v>51</v>
      </c>
      <c r="D6" s="131"/>
      <c r="E6" s="130" t="s">
        <v>52</v>
      </c>
      <c r="F6" s="131">
        <f>SUM(F7:F9)</f>
        <v>6876.2699999999995</v>
      </c>
      <c r="G6" s="130" t="s">
        <v>53</v>
      </c>
      <c r="H6" s="131">
        <v>5667.07</v>
      </c>
    </row>
    <row r="7" spans="1:8" s="124" customFormat="1" ht="14.25" customHeight="1">
      <c r="A7" s="130" t="s">
        <v>54</v>
      </c>
      <c r="B7" s="131">
        <v>0</v>
      </c>
      <c r="C7" s="104" t="s">
        <v>55</v>
      </c>
      <c r="D7" s="131"/>
      <c r="E7" s="130" t="s">
        <v>56</v>
      </c>
      <c r="F7" s="131">
        <v>5048.91</v>
      </c>
      <c r="G7" s="130" t="s">
        <v>57</v>
      </c>
      <c r="H7" s="131">
        <v>2090.06</v>
      </c>
    </row>
    <row r="8" spans="1:8" s="124" customFormat="1" ht="14.25" customHeight="1">
      <c r="A8" s="130" t="s">
        <v>58</v>
      </c>
      <c r="B8" s="131">
        <v>0</v>
      </c>
      <c r="C8" s="104" t="s">
        <v>59</v>
      </c>
      <c r="D8" s="131"/>
      <c r="E8" s="130" t="s">
        <v>60</v>
      </c>
      <c r="F8" s="131">
        <v>1018.95</v>
      </c>
      <c r="G8" s="130" t="s">
        <v>61</v>
      </c>
      <c r="H8" s="131"/>
    </row>
    <row r="9" spans="1:8" s="124" customFormat="1" ht="14.25" customHeight="1">
      <c r="A9" s="130" t="s">
        <v>62</v>
      </c>
      <c r="B9" s="131">
        <v>0</v>
      </c>
      <c r="C9" s="104" t="s">
        <v>63</v>
      </c>
      <c r="D9" s="131">
        <v>6775.69</v>
      </c>
      <c r="E9" s="130" t="s">
        <v>64</v>
      </c>
      <c r="F9" s="131">
        <v>808.41</v>
      </c>
      <c r="G9" s="130" t="s">
        <v>65</v>
      </c>
      <c r="H9" s="131"/>
    </row>
    <row r="10" spans="1:8" s="124" customFormat="1" ht="14.25" customHeight="1">
      <c r="A10" s="130" t="s">
        <v>66</v>
      </c>
      <c r="B10" s="131">
        <v>0</v>
      </c>
      <c r="C10" s="104" t="s">
        <v>67</v>
      </c>
      <c r="D10" s="131"/>
      <c r="E10" s="130" t="s">
        <v>68</v>
      </c>
      <c r="F10" s="131">
        <f>SUM(F11:F20)</f>
        <v>1332</v>
      </c>
      <c r="G10" s="130" t="s">
        <v>69</v>
      </c>
      <c r="H10" s="131"/>
    </row>
    <row r="11" spans="1:8" s="124" customFormat="1" ht="14.25" customHeight="1">
      <c r="A11" s="130"/>
      <c r="B11" s="131"/>
      <c r="C11" s="104" t="s">
        <v>70</v>
      </c>
      <c r="D11" s="131"/>
      <c r="E11" s="130" t="s">
        <v>71</v>
      </c>
      <c r="F11" s="131">
        <v>0</v>
      </c>
      <c r="G11" s="130" t="s">
        <v>72</v>
      </c>
      <c r="H11" s="131"/>
    </row>
    <row r="12" spans="1:8" s="124" customFormat="1" ht="14.25" customHeight="1">
      <c r="A12" s="130"/>
      <c r="B12" s="131"/>
      <c r="C12" s="104" t="s">
        <v>73</v>
      </c>
      <c r="D12" s="131"/>
      <c r="E12" s="130" t="s">
        <v>74</v>
      </c>
      <c r="F12" s="131">
        <v>1332</v>
      </c>
      <c r="G12" s="130" t="s">
        <v>75</v>
      </c>
      <c r="H12" s="131"/>
    </row>
    <row r="13" spans="1:8" s="124" customFormat="1" ht="14.25" customHeight="1">
      <c r="A13" s="130"/>
      <c r="B13" s="131"/>
      <c r="C13" s="104" t="s">
        <v>76</v>
      </c>
      <c r="D13" s="131">
        <v>1011.29</v>
      </c>
      <c r="E13" s="130" t="s">
        <v>77</v>
      </c>
      <c r="F13" s="131">
        <v>0</v>
      </c>
      <c r="G13" s="130" t="s">
        <v>78</v>
      </c>
      <c r="H13" s="131"/>
    </row>
    <row r="14" spans="1:8" s="124" customFormat="1" ht="14.25" customHeight="1">
      <c r="A14" s="130"/>
      <c r="B14" s="131"/>
      <c r="C14" s="104" t="s">
        <v>79</v>
      </c>
      <c r="D14" s="131">
        <v>0</v>
      </c>
      <c r="E14" s="130" t="s">
        <v>80</v>
      </c>
      <c r="F14" s="131">
        <v>0</v>
      </c>
      <c r="G14" s="130" t="s">
        <v>81</v>
      </c>
      <c r="H14" s="131">
        <v>451.14</v>
      </c>
    </row>
    <row r="15" spans="1:8" s="124" customFormat="1" ht="14.25" customHeight="1">
      <c r="A15" s="130"/>
      <c r="B15" s="131"/>
      <c r="C15" s="106" t="s">
        <v>82</v>
      </c>
      <c r="D15" s="131">
        <v>0</v>
      </c>
      <c r="E15" s="130" t="s">
        <v>83</v>
      </c>
      <c r="F15" s="131">
        <v>0</v>
      </c>
      <c r="G15" s="130" t="s">
        <v>84</v>
      </c>
      <c r="H15" s="131">
        <v>0</v>
      </c>
    </row>
    <row r="16" spans="1:8" s="124" customFormat="1" ht="14.25" customHeight="1">
      <c r="A16" s="130"/>
      <c r="B16" s="131"/>
      <c r="C16" s="106" t="s">
        <v>85</v>
      </c>
      <c r="D16" s="131">
        <v>0</v>
      </c>
      <c r="E16" s="130" t="s">
        <v>86</v>
      </c>
      <c r="F16" s="131">
        <v>0</v>
      </c>
      <c r="G16" s="130" t="s">
        <v>87</v>
      </c>
      <c r="H16" s="131">
        <v>0</v>
      </c>
    </row>
    <row r="17" spans="1:8" s="124" customFormat="1" ht="14.25" customHeight="1">
      <c r="A17" s="130"/>
      <c r="B17" s="131"/>
      <c r="C17" s="106" t="s">
        <v>88</v>
      </c>
      <c r="D17" s="131">
        <v>0</v>
      </c>
      <c r="E17" s="130" t="s">
        <v>89</v>
      </c>
      <c r="F17" s="131">
        <v>0</v>
      </c>
      <c r="G17" s="130" t="s">
        <v>90</v>
      </c>
      <c r="H17" s="131">
        <v>0</v>
      </c>
    </row>
    <row r="18" spans="1:8" s="124" customFormat="1" ht="14.25" customHeight="1">
      <c r="A18" s="130"/>
      <c r="B18" s="131"/>
      <c r="C18" s="106" t="s">
        <v>91</v>
      </c>
      <c r="D18" s="131"/>
      <c r="E18" s="130" t="s">
        <v>92</v>
      </c>
      <c r="F18" s="131">
        <v>0</v>
      </c>
      <c r="G18" s="130" t="s">
        <v>93</v>
      </c>
      <c r="H18" s="131">
        <v>0</v>
      </c>
    </row>
    <row r="19" spans="1:8" s="124" customFormat="1" ht="14.25" customHeight="1">
      <c r="A19" s="130"/>
      <c r="B19" s="131"/>
      <c r="C19" s="108" t="s">
        <v>94</v>
      </c>
      <c r="D19" s="131">
        <v>0</v>
      </c>
      <c r="E19" s="130" t="s">
        <v>95</v>
      </c>
      <c r="F19" s="131">
        <v>0</v>
      </c>
      <c r="G19" s="130" t="s">
        <v>96</v>
      </c>
      <c r="H19" s="131">
        <v>0</v>
      </c>
    </row>
    <row r="20" spans="1:8" s="124" customFormat="1" ht="14.25" customHeight="1">
      <c r="A20" s="130"/>
      <c r="B20" s="132"/>
      <c r="C20" s="108" t="s">
        <v>97</v>
      </c>
      <c r="D20" s="131">
        <v>0</v>
      </c>
      <c r="E20" s="130" t="s">
        <v>98</v>
      </c>
      <c r="F20" s="131">
        <v>0</v>
      </c>
      <c r="G20" s="130" t="s">
        <v>99</v>
      </c>
      <c r="H20" s="131">
        <v>0</v>
      </c>
    </row>
    <row r="21" spans="1:8" s="124" customFormat="1" ht="14.25" customHeight="1">
      <c r="A21" s="130"/>
      <c r="B21" s="132"/>
      <c r="C21" s="108" t="s">
        <v>100</v>
      </c>
      <c r="D21" s="131">
        <v>0</v>
      </c>
      <c r="E21" s="130" t="s">
        <v>101</v>
      </c>
      <c r="F21" s="131">
        <v>0</v>
      </c>
      <c r="G21" s="130"/>
      <c r="H21" s="132"/>
    </row>
    <row r="22" spans="1:8" s="124" customFormat="1" ht="14.25" customHeight="1">
      <c r="A22" s="130"/>
      <c r="B22" s="132"/>
      <c r="C22" s="108" t="s">
        <v>102</v>
      </c>
      <c r="D22" s="131">
        <v>0</v>
      </c>
      <c r="E22" s="130"/>
      <c r="F22" s="132"/>
      <c r="G22" s="130"/>
      <c r="H22" s="132"/>
    </row>
    <row r="23" spans="1:8" s="124" customFormat="1" ht="14.25" customHeight="1">
      <c r="A23" s="130"/>
      <c r="B23" s="132"/>
      <c r="C23" s="108" t="s">
        <v>103</v>
      </c>
      <c r="D23" s="131">
        <v>0</v>
      </c>
      <c r="E23" s="130"/>
      <c r="F23" s="132"/>
      <c r="G23" s="130"/>
      <c r="H23" s="132"/>
    </row>
    <row r="24" spans="1:8" s="124" customFormat="1" ht="14.25" customHeight="1">
      <c r="A24" s="130"/>
      <c r="B24" s="132"/>
      <c r="C24" s="108" t="s">
        <v>104</v>
      </c>
      <c r="D24" s="131">
        <v>0</v>
      </c>
      <c r="E24" s="130"/>
      <c r="F24" s="132"/>
      <c r="G24" s="130"/>
      <c r="H24" s="132"/>
    </row>
    <row r="25" spans="1:8" s="124" customFormat="1" ht="14.25" customHeight="1">
      <c r="A25" s="130"/>
      <c r="B25" s="132"/>
      <c r="C25" s="106" t="s">
        <v>105</v>
      </c>
      <c r="D25" s="131">
        <v>421.29</v>
      </c>
      <c r="E25" s="130"/>
      <c r="F25" s="132"/>
      <c r="G25" s="130"/>
      <c r="H25" s="132"/>
    </row>
    <row r="26" spans="1:8" s="124" customFormat="1" ht="14.25" customHeight="1">
      <c r="A26" s="130"/>
      <c r="B26" s="132"/>
      <c r="C26" s="106" t="s">
        <v>106</v>
      </c>
      <c r="D26" s="131">
        <v>0</v>
      </c>
      <c r="E26" s="130"/>
      <c r="F26" s="132"/>
      <c r="G26" s="130"/>
      <c r="H26" s="132"/>
    </row>
    <row r="27" spans="1:8" s="124" customFormat="1" ht="14.25" customHeight="1">
      <c r="A27" s="130"/>
      <c r="B27" s="132"/>
      <c r="C27" s="106" t="s">
        <v>107</v>
      </c>
      <c r="D27" s="131">
        <v>0</v>
      </c>
      <c r="E27" s="130"/>
      <c r="F27" s="132"/>
      <c r="G27" s="130"/>
      <c r="H27" s="132"/>
    </row>
    <row r="28" spans="1:8" s="124" customFormat="1" ht="14.25" customHeight="1">
      <c r="A28" s="130"/>
      <c r="B28" s="132"/>
      <c r="C28" s="106" t="s">
        <v>108</v>
      </c>
      <c r="D28" s="131">
        <v>0</v>
      </c>
      <c r="E28" s="130"/>
      <c r="F28" s="132"/>
      <c r="G28" s="130"/>
      <c r="H28" s="132"/>
    </row>
    <row r="29" spans="1:8" s="124" customFormat="1" ht="14.25" customHeight="1">
      <c r="A29" s="130"/>
      <c r="B29" s="132"/>
      <c r="C29" s="106" t="s">
        <v>109</v>
      </c>
      <c r="D29" s="131">
        <v>0</v>
      </c>
      <c r="E29" s="130"/>
      <c r="F29" s="132"/>
      <c r="G29" s="130"/>
      <c r="H29" s="132"/>
    </row>
    <row r="30" spans="1:8" s="124" customFormat="1" ht="14.25" customHeight="1">
      <c r="A30" s="130"/>
      <c r="B30" s="132"/>
      <c r="C30" s="109" t="s">
        <v>110</v>
      </c>
      <c r="D30" s="131">
        <v>0</v>
      </c>
      <c r="E30" s="130"/>
      <c r="F30" s="132"/>
      <c r="G30" s="130"/>
      <c r="H30" s="132"/>
    </row>
    <row r="31" spans="1:8" s="124" customFormat="1" ht="14.25" customHeight="1">
      <c r="A31" s="130"/>
      <c r="B31" s="132"/>
      <c r="C31" s="100" t="s">
        <v>111</v>
      </c>
      <c r="D31" s="131">
        <v>0</v>
      </c>
      <c r="E31" s="130"/>
      <c r="F31" s="132"/>
      <c r="G31" s="130"/>
      <c r="H31" s="132"/>
    </row>
    <row r="32" spans="1:8" s="124" customFormat="1" ht="14.25" customHeight="1">
      <c r="A32" s="130"/>
      <c r="B32" s="132"/>
      <c r="C32" s="28" t="s">
        <v>112</v>
      </c>
      <c r="D32" s="131">
        <v>0</v>
      </c>
      <c r="E32" s="130"/>
      <c r="F32" s="132"/>
      <c r="G32" s="130"/>
      <c r="H32" s="132"/>
    </row>
    <row r="33" spans="1:8" s="124" customFormat="1" ht="14.25" customHeight="1">
      <c r="A33" s="130"/>
      <c r="B33" s="132"/>
      <c r="C33" s="100" t="s">
        <v>113</v>
      </c>
      <c r="D33" s="131">
        <v>0</v>
      </c>
      <c r="E33" s="130"/>
      <c r="F33" s="132"/>
      <c r="G33" s="130"/>
      <c r="H33" s="132"/>
    </row>
    <row r="34" spans="1:8" s="124" customFormat="1" ht="14.25" customHeight="1">
      <c r="A34" s="130"/>
      <c r="B34" s="132"/>
      <c r="C34" s="100" t="s">
        <v>114</v>
      </c>
      <c r="D34" s="131">
        <v>0</v>
      </c>
      <c r="E34" s="130"/>
      <c r="F34" s="132"/>
      <c r="G34" s="130"/>
      <c r="H34" s="132"/>
    </row>
    <row r="35" spans="1:8" s="124" customFormat="1" ht="14.25" customHeight="1">
      <c r="A35" s="130"/>
      <c r="B35" s="132"/>
      <c r="C35" s="100" t="s">
        <v>115</v>
      </c>
      <c r="D35" s="131"/>
      <c r="E35" s="130"/>
      <c r="F35" s="132"/>
      <c r="G35" s="130"/>
      <c r="H35" s="132"/>
    </row>
    <row r="36" spans="1:8" s="124" customFormat="1" ht="14.25" customHeight="1">
      <c r="A36" s="133" t="s">
        <v>116</v>
      </c>
      <c r="B36" s="131">
        <f>SUM(B6:B10)</f>
        <v>8208.27</v>
      </c>
      <c r="C36" s="133" t="s">
        <v>117</v>
      </c>
      <c r="D36" s="131">
        <f>SUM(D6:D34)</f>
        <v>8208.27</v>
      </c>
      <c r="E36" s="133" t="s">
        <v>117</v>
      </c>
      <c r="F36" s="131">
        <f>F6+F10+F21</f>
        <v>8208.27</v>
      </c>
      <c r="G36" s="133" t="s">
        <v>117</v>
      </c>
      <c r="H36" s="131">
        <f>SUM(H6:H20)</f>
        <v>8208.269999999999</v>
      </c>
    </row>
    <row r="37" spans="1:8" s="121" customFormat="1" ht="14.25" customHeight="1">
      <c r="A37" s="280" t="s">
        <v>118</v>
      </c>
      <c r="B37" s="280"/>
      <c r="C37" s="280"/>
      <c r="D37" s="280"/>
      <c r="E37" s="280"/>
      <c r="F37" s="280"/>
      <c r="G37" s="280"/>
      <c r="H37" s="280"/>
    </row>
  </sheetData>
  <sheetProtection/>
  <mergeCells count="5">
    <mergeCell ref="A2:H2"/>
    <mergeCell ref="D3:H3"/>
    <mergeCell ref="A4:B4"/>
    <mergeCell ref="C4:H4"/>
    <mergeCell ref="A37:H37"/>
  </mergeCells>
  <conditionalFormatting sqref="A1:IV5 A6:B35 D6:IV35 A36:IV36 A37 I37:IV37 A38:IV65536">
    <cfRule type="cellIs" priority="1" dxfId="4" operator="equal" stopIfTrue="1">
      <formula>0</formula>
    </cfRule>
  </conditionalFormatting>
  <printOptions horizontalCentered="1"/>
  <pageMargins left="0.16" right="0.16" top="0.73" bottom="0.36" header="0.23" footer="0.23"/>
  <pageSetup firstPageNumber="19" useFirstPageNumber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showZeros="0" zoomScalePageLayoutView="0" workbookViewId="0" topLeftCell="A1">
      <selection activeCell="E7" sqref="E7"/>
    </sheetView>
  </sheetViews>
  <sheetFormatPr defaultColWidth="9.00390625" defaultRowHeight="14.25"/>
  <cols>
    <col min="1" max="1" width="13.25390625" style="20" customWidth="1"/>
    <col min="2" max="2" width="17.25390625" style="20" customWidth="1"/>
    <col min="3" max="3" width="13.50390625" style="20" customWidth="1"/>
    <col min="4" max="4" width="10.875" style="20" customWidth="1"/>
    <col min="5" max="5" width="15.375" style="20" customWidth="1"/>
    <col min="6" max="6" width="9.00390625" style="20" customWidth="1"/>
    <col min="7" max="7" width="14.625" style="20" customWidth="1"/>
    <col min="8" max="8" width="8.375" style="20" customWidth="1"/>
    <col min="9" max="16384" width="9.00390625" style="20" customWidth="1"/>
  </cols>
  <sheetData>
    <row r="1" ht="23.25" customHeight="1">
      <c r="A1" s="155" t="s">
        <v>119</v>
      </c>
    </row>
    <row r="2" spans="1:9" ht="29.25" customHeight="1">
      <c r="A2" s="264" t="s">
        <v>120</v>
      </c>
      <c r="B2" s="264"/>
      <c r="C2" s="264"/>
      <c r="D2" s="264"/>
      <c r="E2" s="264"/>
      <c r="F2" s="264"/>
      <c r="G2" s="264"/>
      <c r="H2" s="264"/>
      <c r="I2" s="264"/>
    </row>
    <row r="3" spans="1:9" ht="18.75" customHeight="1">
      <c r="A3" s="281"/>
      <c r="B3" s="281"/>
      <c r="C3" s="114"/>
      <c r="D3" s="113"/>
      <c r="E3" s="113"/>
      <c r="F3" s="113"/>
      <c r="G3" s="113"/>
      <c r="H3" s="282" t="s">
        <v>22</v>
      </c>
      <c r="I3" s="282"/>
    </row>
    <row r="4" spans="1:9" s="120" customFormat="1" ht="48.75" customHeight="1">
      <c r="A4" s="22" t="s">
        <v>121</v>
      </c>
      <c r="B4" s="22" t="s">
        <v>122</v>
      </c>
      <c r="C4" s="22" t="s">
        <v>27</v>
      </c>
      <c r="D4" s="64" t="s">
        <v>35</v>
      </c>
      <c r="E4" s="64" t="s">
        <v>36</v>
      </c>
      <c r="F4" s="23" t="s">
        <v>29</v>
      </c>
      <c r="G4" s="23" t="s">
        <v>123</v>
      </c>
      <c r="H4" s="64" t="s">
        <v>31</v>
      </c>
      <c r="I4" s="64" t="s">
        <v>32</v>
      </c>
    </row>
    <row r="5" spans="1:9" ht="27" customHeight="1">
      <c r="A5" s="115"/>
      <c r="B5" s="65" t="s">
        <v>27</v>
      </c>
      <c r="C5" s="66">
        <f aca="true" t="shared" si="0" ref="C5:C14">SUM(D5:I5)</f>
        <v>8208.27</v>
      </c>
      <c r="D5" s="1">
        <f>SUM(D6:D14)</f>
        <v>7308.2699999999995</v>
      </c>
      <c r="E5" s="1">
        <f>SUM(E6:E13)</f>
        <v>900</v>
      </c>
      <c r="F5" s="1">
        <f>SUM(F6:F13)</f>
        <v>0</v>
      </c>
      <c r="G5" s="1">
        <f>SUM(G6:G13)</f>
        <v>0</v>
      </c>
      <c r="H5" s="1">
        <f>SUM(H6:H13)</f>
        <v>0</v>
      </c>
      <c r="I5" s="1">
        <f>SUM(I6:I13)</f>
        <v>0</v>
      </c>
    </row>
    <row r="6" spans="1:9" ht="27" customHeight="1">
      <c r="A6" s="159" t="s">
        <v>317</v>
      </c>
      <c r="B6" s="160" t="s">
        <v>318</v>
      </c>
      <c r="C6" s="66">
        <f t="shared" si="0"/>
        <v>5403.69</v>
      </c>
      <c r="D6" s="161">
        <v>5403.69</v>
      </c>
      <c r="E6" s="161"/>
      <c r="F6" s="24"/>
      <c r="G6" s="24"/>
      <c r="H6" s="24"/>
      <c r="I6" s="24"/>
    </row>
    <row r="7" spans="1:9" ht="27" customHeight="1">
      <c r="A7" s="159" t="s">
        <v>319</v>
      </c>
      <c r="B7" s="162" t="s">
        <v>320</v>
      </c>
      <c r="C7" s="66">
        <f t="shared" si="0"/>
        <v>432</v>
      </c>
      <c r="D7" s="161">
        <v>432</v>
      </c>
      <c r="E7" s="161"/>
      <c r="F7" s="24"/>
      <c r="G7" s="24"/>
      <c r="H7" s="24"/>
      <c r="I7" s="24"/>
    </row>
    <row r="8" spans="1:9" ht="27" customHeight="1">
      <c r="A8" s="159" t="s">
        <v>321</v>
      </c>
      <c r="B8" s="162" t="s">
        <v>322</v>
      </c>
      <c r="C8" s="66">
        <f t="shared" si="0"/>
        <v>20</v>
      </c>
      <c r="D8" s="161">
        <v>20</v>
      </c>
      <c r="E8" s="161"/>
      <c r="F8" s="24"/>
      <c r="G8" s="24"/>
      <c r="H8" s="24"/>
      <c r="I8" s="24"/>
    </row>
    <row r="9" spans="1:9" ht="27" customHeight="1">
      <c r="A9" s="159" t="s">
        <v>323</v>
      </c>
      <c r="B9" s="162" t="s">
        <v>324</v>
      </c>
      <c r="C9" s="66">
        <f t="shared" si="0"/>
        <v>5</v>
      </c>
      <c r="D9" s="163">
        <v>5</v>
      </c>
      <c r="E9" s="163"/>
      <c r="F9" s="24"/>
      <c r="G9" s="24"/>
      <c r="H9" s="24"/>
      <c r="I9" s="24"/>
    </row>
    <row r="10" spans="1:9" s="59" customFormat="1" ht="27" customHeight="1">
      <c r="A10" s="89">
        <v>2040799</v>
      </c>
      <c r="B10" s="164" t="s">
        <v>325</v>
      </c>
      <c r="C10" s="66">
        <f t="shared" si="0"/>
        <v>915</v>
      </c>
      <c r="D10" s="66">
        <v>15</v>
      </c>
      <c r="E10" s="66">
        <v>900</v>
      </c>
      <c r="F10" s="74"/>
      <c r="G10" s="73"/>
      <c r="H10" s="73"/>
      <c r="I10" s="73"/>
    </row>
    <row r="11" spans="1:9" s="59" customFormat="1" ht="27" customHeight="1">
      <c r="A11" s="89">
        <v>2080699</v>
      </c>
      <c r="B11" s="164" t="s">
        <v>326</v>
      </c>
      <c r="C11" s="66">
        <f t="shared" si="0"/>
        <v>202.88</v>
      </c>
      <c r="D11" s="66">
        <v>202.88</v>
      </c>
      <c r="E11" s="66"/>
      <c r="F11" s="74"/>
      <c r="G11" s="73"/>
      <c r="H11" s="73"/>
      <c r="I11" s="73"/>
    </row>
    <row r="12" spans="1:9" s="59" customFormat="1" ht="27" customHeight="1">
      <c r="A12" s="89">
        <v>2080801</v>
      </c>
      <c r="B12" s="164" t="s">
        <v>327</v>
      </c>
      <c r="C12" s="66">
        <f t="shared" si="0"/>
        <v>33.3</v>
      </c>
      <c r="D12" s="66">
        <v>33.3</v>
      </c>
      <c r="E12" s="66"/>
      <c r="F12" s="74"/>
      <c r="G12" s="73"/>
      <c r="H12" s="73"/>
      <c r="I12" s="73"/>
    </row>
    <row r="13" spans="1:9" s="59" customFormat="1" ht="27" customHeight="1">
      <c r="A13" s="89">
        <v>2210201</v>
      </c>
      <c r="B13" s="164" t="s">
        <v>328</v>
      </c>
      <c r="C13" s="75">
        <f t="shared" si="0"/>
        <v>421.29</v>
      </c>
      <c r="D13" s="66">
        <v>421.29</v>
      </c>
      <c r="E13" s="66"/>
      <c r="F13" s="74"/>
      <c r="G13" s="73"/>
      <c r="H13" s="73"/>
      <c r="I13" s="73"/>
    </row>
    <row r="14" spans="1:9" s="59" customFormat="1" ht="27" customHeight="1">
      <c r="A14" s="89">
        <v>2080501</v>
      </c>
      <c r="B14" s="164" t="s">
        <v>329</v>
      </c>
      <c r="C14" s="75">
        <f t="shared" si="0"/>
        <v>775.11</v>
      </c>
      <c r="D14" s="66">
        <v>775.11</v>
      </c>
      <c r="E14" s="66"/>
      <c r="F14" s="74"/>
      <c r="G14" s="73"/>
      <c r="H14" s="73"/>
      <c r="I14" s="73"/>
    </row>
    <row r="15" spans="1:9" ht="28.5" customHeight="1">
      <c r="A15" s="283" t="s">
        <v>118</v>
      </c>
      <c r="B15" s="283"/>
      <c r="C15" s="283"/>
      <c r="D15" s="283"/>
      <c r="E15" s="283"/>
      <c r="F15" s="283"/>
      <c r="G15" s="283"/>
      <c r="H15" s="283"/>
      <c r="I15" s="283"/>
    </row>
    <row r="16" spans="4:5" ht="14.25">
      <c r="D16" s="116"/>
      <c r="E16" s="116"/>
    </row>
    <row r="17" spans="4:5" ht="14.25">
      <c r="D17" s="116"/>
      <c r="E17" s="116"/>
    </row>
    <row r="18" spans="4:5" ht="14.25">
      <c r="D18" s="116"/>
      <c r="E18" s="116"/>
    </row>
    <row r="19" spans="4:5" ht="14.25">
      <c r="D19" s="116"/>
      <c r="E19" s="116"/>
    </row>
    <row r="20" spans="4:5" ht="14.25">
      <c r="D20" s="116"/>
      <c r="E20" s="116"/>
    </row>
    <row r="21" spans="4:5" ht="14.25">
      <c r="D21" s="116"/>
      <c r="E21" s="116"/>
    </row>
  </sheetData>
  <sheetProtection/>
  <mergeCells count="4">
    <mergeCell ref="A2:I2"/>
    <mergeCell ref="A3:B3"/>
    <mergeCell ref="H3:I3"/>
    <mergeCell ref="A15:I15"/>
  </mergeCells>
  <printOptions horizontalCentered="1"/>
  <pageMargins left="0.35" right="0.35" top="0.98" bottom="0.98" header="0.51" footer="0.51"/>
  <pageSetup firstPageNumber="20" useFirstPageNumber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5"/>
  <sheetViews>
    <sheetView showZeros="0" zoomScalePageLayoutView="0" workbookViewId="0" topLeftCell="A1">
      <selection activeCell="G10" sqref="G10"/>
    </sheetView>
  </sheetViews>
  <sheetFormatPr defaultColWidth="9.00390625" defaultRowHeight="14.25"/>
  <cols>
    <col min="1" max="1" width="12.125" style="167" customWidth="1"/>
    <col min="2" max="2" width="20.375" style="169" customWidth="1"/>
    <col min="3" max="5" width="9.00390625" style="167" customWidth="1"/>
    <col min="6" max="6" width="9.875" style="167" customWidth="1"/>
    <col min="7" max="7" width="7.875" style="0" customWidth="1"/>
    <col min="8" max="12" width="7.25390625" style="0" customWidth="1"/>
  </cols>
  <sheetData>
    <row r="1" spans="1:6" s="20" customFormat="1" ht="23.25" customHeight="1">
      <c r="A1" s="166" t="s">
        <v>124</v>
      </c>
      <c r="B1" s="168"/>
      <c r="C1" s="95"/>
      <c r="D1" s="95"/>
      <c r="E1" s="95"/>
      <c r="F1" s="95"/>
    </row>
    <row r="2" spans="1:14" s="20" customFormat="1" ht="29.25" customHeight="1">
      <c r="A2" s="286" t="s">
        <v>125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</row>
    <row r="3" spans="1:14" s="20" customFormat="1" ht="29.25" customHeight="1">
      <c r="A3" s="281"/>
      <c r="B3" s="281"/>
      <c r="C3" s="113"/>
      <c r="D3" s="113"/>
      <c r="E3" s="95"/>
      <c r="F3" s="95"/>
      <c r="M3" s="282" t="s">
        <v>22</v>
      </c>
      <c r="N3" s="282"/>
    </row>
    <row r="4" spans="1:28" s="58" customFormat="1" ht="27" customHeight="1">
      <c r="A4" s="289" t="s">
        <v>121</v>
      </c>
      <c r="B4" s="291" t="s">
        <v>122</v>
      </c>
      <c r="C4" s="284" t="s">
        <v>27</v>
      </c>
      <c r="D4" s="285" t="s">
        <v>126</v>
      </c>
      <c r="E4" s="285"/>
      <c r="F4" s="285"/>
      <c r="G4" s="284" t="s">
        <v>127</v>
      </c>
      <c r="H4" s="285" t="s">
        <v>123</v>
      </c>
      <c r="I4" s="285"/>
      <c r="J4" s="285"/>
      <c r="K4" s="285"/>
      <c r="L4" s="285"/>
      <c r="M4" s="285" t="s">
        <v>128</v>
      </c>
      <c r="N4" s="285" t="s">
        <v>129</v>
      </c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</row>
    <row r="5" spans="1:28" s="58" customFormat="1" ht="57.75" customHeight="1">
      <c r="A5" s="290"/>
      <c r="B5" s="292"/>
      <c r="C5" s="284"/>
      <c r="D5" s="117" t="s">
        <v>37</v>
      </c>
      <c r="E5" s="117" t="s">
        <v>130</v>
      </c>
      <c r="F5" s="117" t="s">
        <v>131</v>
      </c>
      <c r="G5" s="284"/>
      <c r="H5" s="118" t="s">
        <v>37</v>
      </c>
      <c r="I5" s="117" t="s">
        <v>132</v>
      </c>
      <c r="J5" s="117" t="s">
        <v>133</v>
      </c>
      <c r="K5" s="117" t="s">
        <v>134</v>
      </c>
      <c r="L5" s="117" t="s">
        <v>135</v>
      </c>
      <c r="M5" s="285"/>
      <c r="N5" s="285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</row>
    <row r="6" spans="1:14" ht="27" customHeight="1">
      <c r="A6" s="287" t="s">
        <v>136</v>
      </c>
      <c r="B6" s="288"/>
      <c r="C6" s="62">
        <f>SUM(D6+G6+H6+N6+M6)</f>
        <v>8208.27</v>
      </c>
      <c r="D6" s="62">
        <f>SUM(D7:D15)</f>
        <v>8208.27</v>
      </c>
      <c r="E6" s="62"/>
      <c r="F6" s="62"/>
      <c r="G6" s="61"/>
      <c r="H6" s="61">
        <f>SUM(I6:L6)</f>
        <v>0</v>
      </c>
      <c r="I6" s="61"/>
      <c r="J6" s="61"/>
      <c r="K6" s="61"/>
      <c r="L6" s="61"/>
      <c r="M6" s="61"/>
      <c r="N6" s="61"/>
    </row>
    <row r="7" spans="1:14" ht="27" customHeight="1">
      <c r="A7" s="244">
        <v>2040701</v>
      </c>
      <c r="B7" s="245" t="s">
        <v>480</v>
      </c>
      <c r="C7" s="244">
        <f>D7</f>
        <v>5403.69</v>
      </c>
      <c r="D7" s="244">
        <f aca="true" t="shared" si="0" ref="D7:D15">E7+F7</f>
        <v>5403.69</v>
      </c>
      <c r="E7" s="244">
        <v>5403.69</v>
      </c>
      <c r="F7" s="244"/>
      <c r="G7" s="61"/>
      <c r="H7" s="61"/>
      <c r="I7" s="61"/>
      <c r="J7" s="61"/>
      <c r="K7" s="61"/>
      <c r="L7" s="61"/>
      <c r="M7" s="61"/>
      <c r="N7" s="61"/>
    </row>
    <row r="8" spans="1:14" ht="27" customHeight="1">
      <c r="A8" s="244">
        <v>2040704</v>
      </c>
      <c r="B8" s="245" t="s">
        <v>481</v>
      </c>
      <c r="C8" s="244">
        <f>D8+E8</f>
        <v>864</v>
      </c>
      <c r="D8" s="244">
        <f t="shared" si="0"/>
        <v>432</v>
      </c>
      <c r="E8" s="244">
        <v>432</v>
      </c>
      <c r="F8" s="244"/>
      <c r="G8" s="61"/>
      <c r="H8" s="61"/>
      <c r="I8" s="61"/>
      <c r="J8" s="61"/>
      <c r="K8" s="61"/>
      <c r="L8" s="61"/>
      <c r="M8" s="61"/>
      <c r="N8" s="61"/>
    </row>
    <row r="9" spans="1:14" ht="27" customHeight="1">
      <c r="A9" s="244">
        <v>2040706</v>
      </c>
      <c r="B9" s="245" t="s">
        <v>482</v>
      </c>
      <c r="C9" s="244">
        <f>D9+E9</f>
        <v>40</v>
      </c>
      <c r="D9" s="244">
        <f t="shared" si="0"/>
        <v>20</v>
      </c>
      <c r="E9" s="244">
        <v>20</v>
      </c>
      <c r="F9" s="244"/>
      <c r="G9" s="61"/>
      <c r="H9" s="61"/>
      <c r="I9" s="61"/>
      <c r="J9" s="61"/>
      <c r="K9" s="61"/>
      <c r="L9" s="61"/>
      <c r="M9" s="61"/>
      <c r="N9" s="61"/>
    </row>
    <row r="10" spans="1:14" ht="27" customHeight="1">
      <c r="A10" s="244">
        <v>2040707</v>
      </c>
      <c r="B10" s="245" t="s">
        <v>483</v>
      </c>
      <c r="C10" s="244">
        <f>D10+E10</f>
        <v>10</v>
      </c>
      <c r="D10" s="244">
        <f t="shared" si="0"/>
        <v>5</v>
      </c>
      <c r="E10" s="244">
        <v>5</v>
      </c>
      <c r="F10" s="244"/>
      <c r="G10" s="61"/>
      <c r="H10" s="61"/>
      <c r="I10" s="61"/>
      <c r="J10" s="61"/>
      <c r="K10" s="61"/>
      <c r="L10" s="61"/>
      <c r="M10" s="61"/>
      <c r="N10" s="61"/>
    </row>
    <row r="11" spans="1:14" ht="27" customHeight="1">
      <c r="A11" s="244">
        <v>2040799</v>
      </c>
      <c r="B11" s="245" t="s">
        <v>484</v>
      </c>
      <c r="C11" s="244">
        <f>D11</f>
        <v>915</v>
      </c>
      <c r="D11" s="244">
        <f t="shared" si="0"/>
        <v>915</v>
      </c>
      <c r="E11" s="244">
        <v>15</v>
      </c>
      <c r="F11" s="244">
        <v>900</v>
      </c>
      <c r="G11" s="61"/>
      <c r="H11" s="61"/>
      <c r="I11" s="61"/>
      <c r="J11" s="61"/>
      <c r="K11" s="61"/>
      <c r="L11" s="61"/>
      <c r="M11" s="61"/>
      <c r="N11" s="61"/>
    </row>
    <row r="12" spans="1:14" ht="27" customHeight="1">
      <c r="A12" s="244">
        <v>2080501</v>
      </c>
      <c r="B12" s="245" t="s">
        <v>485</v>
      </c>
      <c r="C12" s="244">
        <f>D12</f>
        <v>775.11</v>
      </c>
      <c r="D12" s="244">
        <f t="shared" si="0"/>
        <v>775.11</v>
      </c>
      <c r="E12" s="244">
        <v>775.11</v>
      </c>
      <c r="F12" s="244"/>
      <c r="G12" s="61"/>
      <c r="H12" s="61"/>
      <c r="I12" s="61"/>
      <c r="J12" s="61"/>
      <c r="K12" s="61"/>
      <c r="L12" s="61"/>
      <c r="M12" s="61"/>
      <c r="N12" s="61"/>
    </row>
    <row r="13" spans="1:14" ht="27" customHeight="1">
      <c r="A13" s="244">
        <v>2080699</v>
      </c>
      <c r="B13" s="245" t="s">
        <v>486</v>
      </c>
      <c r="C13" s="244">
        <f>D13+E13</f>
        <v>405.76</v>
      </c>
      <c r="D13" s="244">
        <f t="shared" si="0"/>
        <v>202.88</v>
      </c>
      <c r="E13" s="244">
        <v>202.88</v>
      </c>
      <c r="F13" s="244"/>
      <c r="G13" s="61"/>
      <c r="H13" s="61"/>
      <c r="I13" s="61"/>
      <c r="J13" s="61"/>
      <c r="K13" s="61"/>
      <c r="L13" s="61"/>
      <c r="M13" s="61"/>
      <c r="N13" s="61"/>
    </row>
    <row r="14" spans="1:14" ht="27" customHeight="1">
      <c r="A14" s="244">
        <v>2080801</v>
      </c>
      <c r="B14" s="245" t="s">
        <v>487</v>
      </c>
      <c r="C14" s="244">
        <f>D14+E14</f>
        <v>66.6</v>
      </c>
      <c r="D14" s="244">
        <f t="shared" si="0"/>
        <v>33.3</v>
      </c>
      <c r="E14" s="244">
        <v>33.3</v>
      </c>
      <c r="F14" s="244"/>
      <c r="G14" s="61"/>
      <c r="H14" s="61"/>
      <c r="I14" s="61"/>
      <c r="J14" s="61"/>
      <c r="K14" s="61"/>
      <c r="L14" s="61"/>
      <c r="M14" s="61"/>
      <c r="N14" s="61"/>
    </row>
    <row r="15" spans="1:14" s="20" customFormat="1" ht="28.5" customHeight="1">
      <c r="A15" s="236">
        <v>2210201</v>
      </c>
      <c r="B15" s="246" t="s">
        <v>488</v>
      </c>
      <c r="C15" s="244">
        <f>D15+E15</f>
        <v>842.58</v>
      </c>
      <c r="D15" s="244">
        <f t="shared" si="0"/>
        <v>421.29</v>
      </c>
      <c r="E15" s="236">
        <v>421.29</v>
      </c>
      <c r="F15" s="236"/>
      <c r="G15" s="165"/>
      <c r="H15" s="24"/>
      <c r="I15" s="24"/>
      <c r="J15" s="24"/>
      <c r="K15" s="24"/>
      <c r="L15" s="24"/>
      <c r="M15" s="24"/>
      <c r="N15" s="24"/>
    </row>
  </sheetData>
  <sheetProtection/>
  <mergeCells count="12">
    <mergeCell ref="A6:B6"/>
    <mergeCell ref="N4:N5"/>
    <mergeCell ref="A4:A5"/>
    <mergeCell ref="B4:B5"/>
    <mergeCell ref="C4:C5"/>
    <mergeCell ref="G4:G5"/>
    <mergeCell ref="M4:M5"/>
    <mergeCell ref="A2:N2"/>
    <mergeCell ref="A3:B3"/>
    <mergeCell ref="M3:N3"/>
    <mergeCell ref="D4:F4"/>
    <mergeCell ref="H4:L4"/>
  </mergeCells>
  <printOptions horizontalCentered="1"/>
  <pageMargins left="0.35" right="0.35" top="0.98" bottom="0.98" header="0.51" footer="0.51"/>
  <pageSetup firstPageNumber="21" useFirstPageNumber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Zeros="0" zoomScalePageLayoutView="0" workbookViewId="0" topLeftCell="A1">
      <selection activeCell="E17" sqref="E17"/>
    </sheetView>
  </sheetViews>
  <sheetFormatPr defaultColWidth="9.00390625" defaultRowHeight="14.25"/>
  <cols>
    <col min="1" max="1" width="14.00390625" style="20" customWidth="1"/>
    <col min="2" max="2" width="20.75390625" style="20" customWidth="1"/>
    <col min="3" max="3" width="14.625" style="20" customWidth="1"/>
    <col min="4" max="4" width="10.875" style="20" customWidth="1"/>
    <col min="5" max="7" width="14.25390625" style="20" customWidth="1"/>
    <col min="8" max="8" width="13.00390625" style="20" customWidth="1"/>
    <col min="9" max="16384" width="9.00390625" style="20" customWidth="1"/>
  </cols>
  <sheetData>
    <row r="1" ht="23.25" customHeight="1">
      <c r="A1" s="155" t="s">
        <v>137</v>
      </c>
    </row>
    <row r="2" spans="1:8" ht="29.25" customHeight="1">
      <c r="A2" s="286" t="s">
        <v>138</v>
      </c>
      <c r="B2" s="286"/>
      <c r="C2" s="286"/>
      <c r="D2" s="286"/>
      <c r="E2" s="286"/>
      <c r="F2" s="286"/>
      <c r="G2" s="286"/>
      <c r="H2" s="286"/>
    </row>
    <row r="3" spans="1:8" ht="29.25" customHeight="1">
      <c r="A3" s="293" t="s">
        <v>330</v>
      </c>
      <c r="B3" s="281"/>
      <c r="C3" s="114"/>
      <c r="D3" s="113"/>
      <c r="E3" s="113"/>
      <c r="F3" s="113"/>
      <c r="G3" s="282" t="s">
        <v>22</v>
      </c>
      <c r="H3" s="282"/>
    </row>
    <row r="4" spans="1:8" s="8" customFormat="1" ht="27" customHeight="1">
      <c r="A4" s="289" t="s">
        <v>121</v>
      </c>
      <c r="B4" s="289" t="s">
        <v>122</v>
      </c>
      <c r="C4" s="289" t="s">
        <v>27</v>
      </c>
      <c r="D4" s="294" t="s">
        <v>33</v>
      </c>
      <c r="E4" s="294"/>
      <c r="F4" s="294"/>
      <c r="G4" s="294"/>
      <c r="H4" s="295" t="s">
        <v>34</v>
      </c>
    </row>
    <row r="5" spans="1:8" s="8" customFormat="1" ht="31.5" customHeight="1">
      <c r="A5" s="290"/>
      <c r="B5" s="290"/>
      <c r="C5" s="290"/>
      <c r="D5" s="23" t="s">
        <v>37</v>
      </c>
      <c r="E5" s="23" t="s">
        <v>38</v>
      </c>
      <c r="F5" s="23" t="s">
        <v>39</v>
      </c>
      <c r="G5" s="23" t="s">
        <v>40</v>
      </c>
      <c r="H5" s="296"/>
    </row>
    <row r="6" spans="1:8" s="18" customFormat="1" ht="27" customHeight="1">
      <c r="A6" s="65"/>
      <c r="B6" s="115" t="s">
        <v>136</v>
      </c>
      <c r="C6" s="66">
        <f>D6+H6</f>
        <v>8208.27</v>
      </c>
      <c r="D6" s="67">
        <f>SUM(E6:G6)</f>
        <v>6876.2699999999995</v>
      </c>
      <c r="E6" s="67">
        <f>SUM(E7:E15)</f>
        <v>5048.91</v>
      </c>
      <c r="F6" s="67">
        <f>SUM(F7:F15)</f>
        <v>1018.95</v>
      </c>
      <c r="G6" s="67">
        <f>SUM(G7:G15)</f>
        <v>808.41</v>
      </c>
      <c r="H6" s="67">
        <f>SUM(H7:H15)</f>
        <v>1332</v>
      </c>
    </row>
    <row r="7" spans="1:8" ht="27" customHeight="1">
      <c r="A7" s="67" t="s">
        <v>317</v>
      </c>
      <c r="B7" s="156" t="s">
        <v>318</v>
      </c>
      <c r="C7" s="66">
        <f aca="true" t="shared" si="0" ref="C7:C14">D7+H7</f>
        <v>5403.69</v>
      </c>
      <c r="D7" s="67">
        <f aca="true" t="shared" si="1" ref="D7:D12">SUM(E7:G7)</f>
        <v>5403.69</v>
      </c>
      <c r="E7" s="67">
        <v>4424.74</v>
      </c>
      <c r="F7" s="67">
        <v>978.95</v>
      </c>
      <c r="G7" s="67"/>
      <c r="H7" s="67"/>
    </row>
    <row r="8" spans="1:8" ht="27" customHeight="1">
      <c r="A8" s="67" t="s">
        <v>319</v>
      </c>
      <c r="B8" s="157" t="s">
        <v>320</v>
      </c>
      <c r="C8" s="66">
        <f t="shared" si="0"/>
        <v>432</v>
      </c>
      <c r="D8" s="67">
        <f t="shared" si="1"/>
        <v>0</v>
      </c>
      <c r="E8" s="67"/>
      <c r="F8" s="67"/>
      <c r="G8" s="67"/>
      <c r="H8" s="67">
        <v>432</v>
      </c>
    </row>
    <row r="9" spans="1:8" ht="27" customHeight="1">
      <c r="A9" s="67" t="s">
        <v>321</v>
      </c>
      <c r="B9" s="157" t="s">
        <v>322</v>
      </c>
      <c r="C9" s="66">
        <f t="shared" si="0"/>
        <v>20</v>
      </c>
      <c r="D9" s="67">
        <f t="shared" si="1"/>
        <v>20</v>
      </c>
      <c r="E9" s="67"/>
      <c r="F9" s="67">
        <v>20</v>
      </c>
      <c r="G9" s="67"/>
      <c r="H9" s="67"/>
    </row>
    <row r="10" spans="1:8" ht="27" customHeight="1">
      <c r="A10" s="67" t="s">
        <v>323</v>
      </c>
      <c r="B10" s="157" t="s">
        <v>324</v>
      </c>
      <c r="C10" s="66">
        <f t="shared" si="0"/>
        <v>5</v>
      </c>
      <c r="D10" s="67">
        <f t="shared" si="1"/>
        <v>5</v>
      </c>
      <c r="E10" s="67"/>
      <c r="F10" s="67">
        <v>5</v>
      </c>
      <c r="G10" s="67"/>
      <c r="H10" s="67"/>
    </row>
    <row r="11" spans="1:8" s="59" customFormat="1" ht="27" customHeight="1">
      <c r="A11" s="67">
        <v>2040799</v>
      </c>
      <c r="B11" s="158" t="s">
        <v>325</v>
      </c>
      <c r="C11" s="66">
        <f t="shared" si="0"/>
        <v>915</v>
      </c>
      <c r="D11" s="67">
        <f t="shared" si="1"/>
        <v>15</v>
      </c>
      <c r="E11" s="67"/>
      <c r="F11" s="67">
        <v>15</v>
      </c>
      <c r="G11" s="67"/>
      <c r="H11" s="67">
        <v>900</v>
      </c>
    </row>
    <row r="12" spans="1:8" s="59" customFormat="1" ht="27" customHeight="1">
      <c r="A12" s="67">
        <v>2080501</v>
      </c>
      <c r="B12" s="158" t="s">
        <v>329</v>
      </c>
      <c r="C12" s="66">
        <f t="shared" si="0"/>
        <v>775.11</v>
      </c>
      <c r="D12" s="67">
        <f t="shared" si="1"/>
        <v>775.11</v>
      </c>
      <c r="E12" s="67"/>
      <c r="F12" s="67"/>
      <c r="G12" s="67">
        <v>775.11</v>
      </c>
      <c r="H12" s="67"/>
    </row>
    <row r="13" spans="1:8" s="59" customFormat="1" ht="27" customHeight="1">
      <c r="A13" s="67">
        <v>2080699</v>
      </c>
      <c r="B13" s="158" t="s">
        <v>326</v>
      </c>
      <c r="C13" s="66">
        <f t="shared" si="0"/>
        <v>202.88</v>
      </c>
      <c r="D13" s="67">
        <v>202.88</v>
      </c>
      <c r="E13" s="67">
        <v>202.88</v>
      </c>
      <c r="F13" s="67"/>
      <c r="G13" s="67"/>
      <c r="H13" s="67"/>
    </row>
    <row r="14" spans="1:8" s="59" customFormat="1" ht="27" customHeight="1">
      <c r="A14" s="67">
        <v>2080801</v>
      </c>
      <c r="B14" s="158" t="s">
        <v>327</v>
      </c>
      <c r="C14" s="75">
        <f t="shared" si="0"/>
        <v>33.3</v>
      </c>
      <c r="D14" s="76">
        <v>33.3</v>
      </c>
      <c r="E14" s="67"/>
      <c r="F14" s="67"/>
      <c r="G14" s="67">
        <v>33.3</v>
      </c>
      <c r="H14" s="67"/>
    </row>
    <row r="15" spans="1:8" s="59" customFormat="1" ht="27" customHeight="1">
      <c r="A15" s="67">
        <v>2210201</v>
      </c>
      <c r="B15" s="158" t="s">
        <v>328</v>
      </c>
      <c r="C15" s="75"/>
      <c r="D15" s="76">
        <v>421.29</v>
      </c>
      <c r="E15" s="67">
        <v>421.29</v>
      </c>
      <c r="F15" s="67"/>
      <c r="G15" s="67"/>
      <c r="H15" s="67"/>
    </row>
    <row r="16" spans="1:8" ht="27" customHeight="1">
      <c r="A16" s="283" t="s">
        <v>118</v>
      </c>
      <c r="B16" s="283"/>
      <c r="C16" s="283"/>
      <c r="D16" s="283"/>
      <c r="E16" s="283"/>
      <c r="F16" s="283"/>
      <c r="G16" s="283"/>
      <c r="H16" s="283"/>
    </row>
    <row r="17" spans="4:5" ht="14.25">
      <c r="D17" s="116"/>
      <c r="E17" s="116"/>
    </row>
    <row r="18" spans="4:5" ht="14.25">
      <c r="D18" s="116"/>
      <c r="E18" s="116"/>
    </row>
    <row r="19" spans="4:5" ht="14.25">
      <c r="D19" s="116"/>
      <c r="E19" s="116"/>
    </row>
    <row r="20" spans="4:5" ht="14.25">
      <c r="D20" s="116"/>
      <c r="E20" s="116"/>
    </row>
    <row r="21" spans="4:5" ht="14.25">
      <c r="D21" s="116"/>
      <c r="E21" s="116"/>
    </row>
    <row r="22" spans="4:5" ht="14.25">
      <c r="D22" s="116"/>
      <c r="E22" s="116"/>
    </row>
    <row r="23" spans="4:5" ht="14.25">
      <c r="D23" s="116"/>
      <c r="E23" s="116"/>
    </row>
  </sheetData>
  <sheetProtection/>
  <mergeCells count="9">
    <mergeCell ref="A2:H2"/>
    <mergeCell ref="A3:B3"/>
    <mergeCell ref="G3:H3"/>
    <mergeCell ref="D4:G4"/>
    <mergeCell ref="A16:H16"/>
    <mergeCell ref="A4:A5"/>
    <mergeCell ref="B4:B5"/>
    <mergeCell ref="C4:C5"/>
    <mergeCell ref="H4:H5"/>
  </mergeCells>
  <printOptions horizontalCentered="1"/>
  <pageMargins left="0.35" right="0.35" top="0.98" bottom="0.98" header="0.51" footer="0.51"/>
  <pageSetup firstPageNumber="1" useFirstPageNumber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"/>
  <sheetViews>
    <sheetView showZeros="0" zoomScalePageLayoutView="0" workbookViewId="0" topLeftCell="A1">
      <selection activeCell="H8" sqref="H8"/>
    </sheetView>
  </sheetViews>
  <sheetFormatPr defaultColWidth="9.00390625" defaultRowHeight="14.25"/>
  <cols>
    <col min="1" max="1" width="11.875" style="167" customWidth="1"/>
    <col min="2" max="2" width="17.875" style="0" customWidth="1"/>
    <col min="3" max="3" width="10.875" style="172" customWidth="1"/>
    <col min="4" max="4" width="7.875" style="0" customWidth="1"/>
    <col min="6" max="10" width="6.75390625" style="0" customWidth="1"/>
    <col min="11" max="11" width="7.25390625" style="0" customWidth="1"/>
    <col min="13" max="13" width="7.625" style="0" customWidth="1"/>
    <col min="14" max="14" width="6.625" style="0" customWidth="1"/>
    <col min="15" max="15" width="5.25390625" style="0" customWidth="1"/>
  </cols>
  <sheetData>
    <row r="1" spans="1:3" s="20" customFormat="1" ht="23.25" customHeight="1">
      <c r="A1" s="166" t="s">
        <v>139</v>
      </c>
      <c r="C1" s="170"/>
    </row>
    <row r="2" spans="1:15" s="20" customFormat="1" ht="29.25" customHeight="1">
      <c r="A2" s="286" t="s">
        <v>140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</row>
    <row r="3" spans="1:15" s="20" customFormat="1" ht="29.25" customHeight="1">
      <c r="A3" s="173"/>
      <c r="C3" s="171"/>
      <c r="D3" s="113"/>
      <c r="F3" s="112"/>
      <c r="N3" s="297" t="s">
        <v>22</v>
      </c>
      <c r="O3" s="297"/>
    </row>
    <row r="4" spans="1:15" s="58" customFormat="1" ht="28.5" customHeight="1">
      <c r="A4" s="298" t="s">
        <v>121</v>
      </c>
      <c r="B4" s="299" t="s">
        <v>141</v>
      </c>
      <c r="C4" s="301" t="s">
        <v>142</v>
      </c>
      <c r="D4" s="302" t="s">
        <v>143</v>
      </c>
      <c r="E4" s="303" t="s">
        <v>144</v>
      </c>
      <c r="F4" s="302" t="s">
        <v>145</v>
      </c>
      <c r="G4" s="302" t="s">
        <v>146</v>
      </c>
      <c r="H4" s="302" t="s">
        <v>147</v>
      </c>
      <c r="I4" s="302" t="s">
        <v>148</v>
      </c>
      <c r="J4" s="302" t="s">
        <v>149</v>
      </c>
      <c r="K4" s="302" t="s">
        <v>150</v>
      </c>
      <c r="L4" s="302" t="s">
        <v>151</v>
      </c>
      <c r="M4" s="302" t="s">
        <v>152</v>
      </c>
      <c r="N4" s="302" t="s">
        <v>153</v>
      </c>
      <c r="O4" s="302" t="s">
        <v>154</v>
      </c>
    </row>
    <row r="5" spans="1:15" s="58" customFormat="1" ht="28.5" customHeight="1">
      <c r="A5" s="298"/>
      <c r="B5" s="300"/>
      <c r="C5" s="301"/>
      <c r="D5" s="302"/>
      <c r="E5" s="303"/>
      <c r="F5" s="302"/>
      <c r="G5" s="302"/>
      <c r="H5" s="302"/>
      <c r="I5" s="302"/>
      <c r="J5" s="302"/>
      <c r="K5" s="302"/>
      <c r="L5" s="302"/>
      <c r="M5" s="302"/>
      <c r="N5" s="302"/>
      <c r="O5" s="302"/>
    </row>
    <row r="6" spans="1:15" ht="27" customHeight="1">
      <c r="A6" s="244"/>
      <c r="B6" s="247" t="s">
        <v>136</v>
      </c>
      <c r="C6" s="248">
        <f>SUM(D6:O6)</f>
        <v>8208.269999999999</v>
      </c>
      <c r="D6" s="244">
        <f>SUM(D7:D15)</f>
        <v>5667.07</v>
      </c>
      <c r="E6" s="244">
        <f>SUM(E7:E15)</f>
        <v>2090.06</v>
      </c>
      <c r="F6" s="244"/>
      <c r="G6" s="244"/>
      <c r="H6" s="244"/>
      <c r="I6" s="244"/>
      <c r="J6" s="244"/>
      <c r="K6" s="244"/>
      <c r="L6" s="244">
        <f>SUM(L7:L15)</f>
        <v>451.14000000000004</v>
      </c>
      <c r="M6" s="249"/>
      <c r="N6" s="249"/>
      <c r="O6" s="249"/>
    </row>
    <row r="7" spans="1:15" ht="27" customHeight="1">
      <c r="A7" s="244">
        <v>2040701</v>
      </c>
      <c r="B7" s="249" t="s">
        <v>480</v>
      </c>
      <c r="C7" s="248">
        <f>SUM(D7:L7)</f>
        <v>5403.689999999999</v>
      </c>
      <c r="D7" s="244">
        <v>4559.23</v>
      </c>
      <c r="E7" s="244">
        <v>718.06</v>
      </c>
      <c r="F7" s="244"/>
      <c r="G7" s="244"/>
      <c r="H7" s="244"/>
      <c r="I7" s="244"/>
      <c r="J7" s="244"/>
      <c r="K7" s="244"/>
      <c r="L7" s="244">
        <v>126.4</v>
      </c>
      <c r="M7" s="249"/>
      <c r="N7" s="249"/>
      <c r="O7" s="249"/>
    </row>
    <row r="8" spans="1:15" ht="27" customHeight="1">
      <c r="A8" s="244">
        <v>2040704</v>
      </c>
      <c r="B8" s="249" t="s">
        <v>481</v>
      </c>
      <c r="C8" s="248">
        <f aca="true" t="shared" si="0" ref="C8:C15">SUM(D8:O8)</f>
        <v>432</v>
      </c>
      <c r="D8" s="244"/>
      <c r="E8" s="244">
        <v>432</v>
      </c>
      <c r="F8" s="244"/>
      <c r="G8" s="244"/>
      <c r="H8" s="244"/>
      <c r="I8" s="244"/>
      <c r="J8" s="244"/>
      <c r="K8" s="244"/>
      <c r="L8" s="244"/>
      <c r="M8" s="249"/>
      <c r="N8" s="249"/>
      <c r="O8" s="249"/>
    </row>
    <row r="9" spans="1:15" ht="27" customHeight="1">
      <c r="A9" s="244">
        <v>2040706</v>
      </c>
      <c r="B9" s="249" t="s">
        <v>482</v>
      </c>
      <c r="C9" s="248">
        <f t="shared" si="0"/>
        <v>20</v>
      </c>
      <c r="D9" s="244"/>
      <c r="E9" s="244">
        <v>20</v>
      </c>
      <c r="F9" s="244"/>
      <c r="G9" s="244"/>
      <c r="H9" s="244"/>
      <c r="I9" s="244"/>
      <c r="J9" s="244"/>
      <c r="K9" s="244"/>
      <c r="L9" s="244"/>
      <c r="M9" s="249"/>
      <c r="N9" s="249"/>
      <c r="O9" s="249"/>
    </row>
    <row r="10" spans="1:15" ht="27" customHeight="1">
      <c r="A10" s="244">
        <v>2040707</v>
      </c>
      <c r="B10" s="249" t="s">
        <v>483</v>
      </c>
      <c r="C10" s="248">
        <f t="shared" si="0"/>
        <v>5</v>
      </c>
      <c r="D10" s="244"/>
      <c r="E10" s="244">
        <v>5</v>
      </c>
      <c r="F10" s="244"/>
      <c r="G10" s="244"/>
      <c r="H10" s="244"/>
      <c r="I10" s="244"/>
      <c r="J10" s="244"/>
      <c r="K10" s="244"/>
      <c r="L10" s="244"/>
      <c r="M10" s="249"/>
      <c r="N10" s="249"/>
      <c r="O10" s="249"/>
    </row>
    <row r="11" spans="1:15" ht="27" customHeight="1">
      <c r="A11" s="244">
        <v>2040799</v>
      </c>
      <c r="B11" s="249" t="s">
        <v>484</v>
      </c>
      <c r="C11" s="248">
        <f t="shared" si="0"/>
        <v>915</v>
      </c>
      <c r="D11" s="244"/>
      <c r="E11" s="244">
        <v>915</v>
      </c>
      <c r="F11" s="244"/>
      <c r="G11" s="244"/>
      <c r="H11" s="244"/>
      <c r="I11" s="244"/>
      <c r="J11" s="244"/>
      <c r="K11" s="244"/>
      <c r="L11" s="244"/>
      <c r="M11" s="249"/>
      <c r="N11" s="249"/>
      <c r="O11" s="249"/>
    </row>
    <row r="12" spans="1:15" ht="27" customHeight="1">
      <c r="A12" s="244">
        <v>2080501</v>
      </c>
      <c r="B12" s="249" t="s">
        <v>485</v>
      </c>
      <c r="C12" s="248">
        <f t="shared" si="0"/>
        <v>775.1099999999999</v>
      </c>
      <c r="D12" s="244">
        <v>686.55</v>
      </c>
      <c r="E12" s="244"/>
      <c r="F12" s="244"/>
      <c r="G12" s="244"/>
      <c r="H12" s="244"/>
      <c r="I12" s="244"/>
      <c r="J12" s="244"/>
      <c r="K12" s="244"/>
      <c r="L12" s="244">
        <v>88.56</v>
      </c>
      <c r="M12" s="249"/>
      <c r="N12" s="249"/>
      <c r="O12" s="249"/>
    </row>
    <row r="13" spans="1:15" ht="27" customHeight="1">
      <c r="A13" s="244">
        <v>2080699</v>
      </c>
      <c r="B13" s="249" t="s">
        <v>486</v>
      </c>
      <c r="C13" s="248">
        <f t="shared" si="0"/>
        <v>202.88</v>
      </c>
      <c r="D13" s="244"/>
      <c r="E13" s="244"/>
      <c r="F13" s="244"/>
      <c r="G13" s="244"/>
      <c r="H13" s="244"/>
      <c r="I13" s="244"/>
      <c r="J13" s="244"/>
      <c r="K13" s="244"/>
      <c r="L13" s="244">
        <v>202.88</v>
      </c>
      <c r="M13" s="249"/>
      <c r="N13" s="249"/>
      <c r="O13" s="249"/>
    </row>
    <row r="14" spans="1:15" ht="27" customHeight="1">
      <c r="A14" s="244">
        <v>2080801</v>
      </c>
      <c r="B14" s="249" t="s">
        <v>487</v>
      </c>
      <c r="C14" s="248">
        <f t="shared" si="0"/>
        <v>33.3</v>
      </c>
      <c r="D14" s="244"/>
      <c r="E14" s="244"/>
      <c r="F14" s="244"/>
      <c r="G14" s="244"/>
      <c r="H14" s="244"/>
      <c r="I14" s="244"/>
      <c r="J14" s="244"/>
      <c r="K14" s="244"/>
      <c r="L14" s="244">
        <v>33.3</v>
      </c>
      <c r="M14" s="249"/>
      <c r="N14" s="249"/>
      <c r="O14" s="249"/>
    </row>
    <row r="15" spans="1:15" ht="27" customHeight="1">
      <c r="A15" s="244">
        <v>2210201</v>
      </c>
      <c r="B15" s="249" t="s">
        <v>488</v>
      </c>
      <c r="C15" s="248">
        <f t="shared" si="0"/>
        <v>421.29</v>
      </c>
      <c r="D15" s="244">
        <v>421.29</v>
      </c>
      <c r="E15" s="244"/>
      <c r="F15" s="244"/>
      <c r="G15" s="244"/>
      <c r="H15" s="244"/>
      <c r="I15" s="244"/>
      <c r="J15" s="244"/>
      <c r="K15" s="244"/>
      <c r="L15" s="244"/>
      <c r="M15" s="249"/>
      <c r="N15" s="249"/>
      <c r="O15" s="249"/>
    </row>
    <row r="16" spans="1:15" ht="14.25">
      <c r="A16" s="250"/>
      <c r="B16" s="251"/>
      <c r="C16" s="252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</row>
  </sheetData>
  <sheetProtection/>
  <mergeCells count="17">
    <mergeCell ref="O4:O5"/>
    <mergeCell ref="I4:I5"/>
    <mergeCell ref="J4:J5"/>
    <mergeCell ref="K4:K5"/>
    <mergeCell ref="L4:L5"/>
    <mergeCell ref="M4:M5"/>
    <mergeCell ref="N4:N5"/>
    <mergeCell ref="A2:O2"/>
    <mergeCell ref="N3:O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5" right="0.35" top="0.98" bottom="0.98" header="0.51" footer="0.51"/>
  <pageSetup firstPageNumber="23" useFirstPageNumber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showZeros="0" view="pageBreakPreview" zoomScaleSheetLayoutView="100" zoomScalePageLayoutView="0" workbookViewId="0" topLeftCell="A25">
      <selection activeCell="E9" sqref="E9"/>
    </sheetView>
  </sheetViews>
  <sheetFormatPr defaultColWidth="9.00390625" defaultRowHeight="14.25"/>
  <cols>
    <col min="1" max="1" width="25.625" style="60" customWidth="1"/>
    <col min="2" max="2" width="8.625" style="94" customWidth="1"/>
    <col min="3" max="3" width="25.75390625" style="60" customWidth="1"/>
    <col min="4" max="4" width="9.375" style="175" customWidth="1"/>
    <col min="5" max="5" width="10.50390625" style="175" customWidth="1"/>
    <col min="6" max="6" width="9.125" style="60" customWidth="1"/>
    <col min="7" max="7" width="29.75390625" style="60" customWidth="1"/>
    <col min="8" max="255" width="9.00390625" style="60" customWidth="1"/>
    <col min="256" max="16384" width="9.00390625" style="60" customWidth="1"/>
  </cols>
  <sheetData>
    <row r="1" spans="1:5" s="20" customFormat="1" ht="21" customHeight="1">
      <c r="A1" s="155" t="s">
        <v>155</v>
      </c>
      <c r="B1" s="95"/>
      <c r="D1" s="174"/>
      <c r="E1" s="174"/>
    </row>
    <row r="2" spans="1:6" s="92" customFormat="1" ht="24.75" customHeight="1">
      <c r="A2" s="304" t="s">
        <v>156</v>
      </c>
      <c r="B2" s="304"/>
      <c r="C2" s="304"/>
      <c r="D2" s="304"/>
      <c r="E2" s="304"/>
      <c r="F2" s="304"/>
    </row>
    <row r="3" ht="19.5" customHeight="1">
      <c r="F3" s="96" t="s">
        <v>22</v>
      </c>
    </row>
    <row r="4" spans="1:6" s="93" customFormat="1" ht="19.5" customHeight="1">
      <c r="A4" s="305" t="s">
        <v>157</v>
      </c>
      <c r="B4" s="306"/>
      <c r="C4" s="305" t="s">
        <v>158</v>
      </c>
      <c r="D4" s="306"/>
      <c r="E4" s="306"/>
      <c r="F4" s="306"/>
    </row>
    <row r="5" spans="1:6" s="93" customFormat="1" ht="27">
      <c r="A5" s="146" t="s">
        <v>159</v>
      </c>
      <c r="B5" s="146" t="s">
        <v>160</v>
      </c>
      <c r="C5" s="146" t="s">
        <v>159</v>
      </c>
      <c r="D5" s="176" t="s">
        <v>27</v>
      </c>
      <c r="E5" s="179" t="s">
        <v>161</v>
      </c>
      <c r="F5" s="97" t="s">
        <v>162</v>
      </c>
    </row>
    <row r="6" spans="1:6" ht="19.5" customHeight="1">
      <c r="A6" s="98" t="s">
        <v>163</v>
      </c>
      <c r="B6" s="99">
        <f>B7+B8</f>
        <v>8208.27</v>
      </c>
      <c r="C6" s="100" t="s">
        <v>51</v>
      </c>
      <c r="D6" s="177">
        <f>E6+F6</f>
        <v>0</v>
      </c>
      <c r="E6" s="178"/>
      <c r="F6" s="101"/>
    </row>
    <row r="7" spans="1:6" ht="19.5" customHeight="1">
      <c r="A7" s="102" t="s">
        <v>164</v>
      </c>
      <c r="B7" s="103">
        <v>7308.27</v>
      </c>
      <c r="C7" s="104" t="s">
        <v>55</v>
      </c>
      <c r="D7" s="177">
        <f aca="true" t="shared" si="0" ref="D7:D33">E7+F7</f>
        <v>0</v>
      </c>
      <c r="E7" s="178"/>
      <c r="F7" s="101"/>
    </row>
    <row r="8" spans="1:6" ht="18" customHeight="1">
      <c r="A8" s="102" t="s">
        <v>165</v>
      </c>
      <c r="B8" s="103">
        <v>900</v>
      </c>
      <c r="C8" s="104" t="s">
        <v>59</v>
      </c>
      <c r="D8" s="177">
        <f t="shared" si="0"/>
        <v>0</v>
      </c>
      <c r="E8" s="178"/>
      <c r="F8" s="101"/>
    </row>
    <row r="9" spans="1:6" ht="19.5" customHeight="1">
      <c r="A9" s="102" t="s">
        <v>166</v>
      </c>
      <c r="B9" s="103"/>
      <c r="C9" s="104" t="s">
        <v>63</v>
      </c>
      <c r="D9" s="177">
        <f>E9+F9</f>
        <v>6775.69</v>
      </c>
      <c r="E9" s="178">
        <v>6775.69</v>
      </c>
      <c r="F9" s="101"/>
    </row>
    <row r="10" spans="1:6" ht="19.5" customHeight="1">
      <c r="A10" s="102"/>
      <c r="B10" s="103"/>
      <c r="C10" s="104" t="s">
        <v>67</v>
      </c>
      <c r="D10" s="177">
        <f t="shared" si="0"/>
        <v>0</v>
      </c>
      <c r="E10" s="178"/>
      <c r="F10" s="101"/>
    </row>
    <row r="11" spans="1:6" ht="19.5" customHeight="1">
      <c r="A11" s="102"/>
      <c r="B11" s="103"/>
      <c r="C11" s="104" t="s">
        <v>70</v>
      </c>
      <c r="D11" s="177">
        <f t="shared" si="0"/>
        <v>0</v>
      </c>
      <c r="E11" s="178"/>
      <c r="F11" s="101"/>
    </row>
    <row r="12" spans="1:6" ht="19.5" customHeight="1">
      <c r="A12" s="105"/>
      <c r="B12" s="103"/>
      <c r="C12" s="104" t="s">
        <v>73</v>
      </c>
      <c r="D12" s="177">
        <f t="shared" si="0"/>
        <v>0</v>
      </c>
      <c r="E12" s="178"/>
      <c r="F12" s="101"/>
    </row>
    <row r="13" spans="1:6" ht="19.5" customHeight="1">
      <c r="A13" s="105"/>
      <c r="B13" s="103"/>
      <c r="C13" s="104" t="s">
        <v>76</v>
      </c>
      <c r="D13" s="177">
        <f t="shared" si="0"/>
        <v>1011.29</v>
      </c>
      <c r="E13" s="178">
        <v>1011.29</v>
      </c>
      <c r="F13" s="101"/>
    </row>
    <row r="14" spans="1:6" ht="19.5" customHeight="1">
      <c r="A14" s="105"/>
      <c r="B14" s="103"/>
      <c r="C14" s="104" t="s">
        <v>79</v>
      </c>
      <c r="D14" s="177">
        <f t="shared" si="0"/>
        <v>0</v>
      </c>
      <c r="E14" s="178"/>
      <c r="F14" s="101"/>
    </row>
    <row r="15" spans="1:6" ht="19.5" customHeight="1">
      <c r="A15" s="102"/>
      <c r="B15" s="103"/>
      <c r="C15" s="106" t="s">
        <v>82</v>
      </c>
      <c r="D15" s="177">
        <f t="shared" si="0"/>
        <v>0</v>
      </c>
      <c r="E15" s="181"/>
      <c r="F15" s="101"/>
    </row>
    <row r="16" spans="1:6" ht="19.5" customHeight="1">
      <c r="A16" s="105"/>
      <c r="B16" s="103"/>
      <c r="C16" s="106" t="s">
        <v>85</v>
      </c>
      <c r="D16" s="177">
        <f t="shared" si="0"/>
        <v>0</v>
      </c>
      <c r="E16" s="181"/>
      <c r="F16" s="101"/>
    </row>
    <row r="17" spans="1:6" ht="19.5" customHeight="1">
      <c r="A17" s="107"/>
      <c r="B17" s="103"/>
      <c r="C17" s="106" t="s">
        <v>88</v>
      </c>
      <c r="D17" s="177">
        <f t="shared" si="0"/>
        <v>0</v>
      </c>
      <c r="E17" s="181"/>
      <c r="F17" s="101"/>
    </row>
    <row r="18" spans="1:6" ht="19.5" customHeight="1">
      <c r="A18" s="107"/>
      <c r="B18" s="103"/>
      <c r="C18" s="106" t="s">
        <v>91</v>
      </c>
      <c r="D18" s="177">
        <f t="shared" si="0"/>
        <v>0</v>
      </c>
      <c r="E18" s="181"/>
      <c r="F18" s="101"/>
    </row>
    <row r="19" spans="1:6" ht="19.5" customHeight="1">
      <c r="A19" s="107"/>
      <c r="B19" s="103"/>
      <c r="C19" s="108" t="s">
        <v>94</v>
      </c>
      <c r="D19" s="177">
        <f t="shared" si="0"/>
        <v>0</v>
      </c>
      <c r="E19" s="182"/>
      <c r="F19" s="101"/>
    </row>
    <row r="20" spans="1:6" ht="19.5" customHeight="1">
      <c r="A20" s="107"/>
      <c r="B20" s="103"/>
      <c r="C20" s="108" t="s">
        <v>97</v>
      </c>
      <c r="D20" s="177">
        <f t="shared" si="0"/>
        <v>0</v>
      </c>
      <c r="E20" s="182"/>
      <c r="F20" s="101"/>
    </row>
    <row r="21" spans="1:6" ht="19.5" customHeight="1">
      <c r="A21" s="107"/>
      <c r="B21" s="103"/>
      <c r="C21" s="108" t="s">
        <v>100</v>
      </c>
      <c r="D21" s="177">
        <f t="shared" si="0"/>
        <v>0</v>
      </c>
      <c r="E21" s="182"/>
      <c r="F21" s="101"/>
    </row>
    <row r="22" spans="1:6" ht="19.5" customHeight="1">
      <c r="A22" s="107"/>
      <c r="B22" s="103"/>
      <c r="C22" s="108" t="s">
        <v>102</v>
      </c>
      <c r="D22" s="177">
        <f t="shared" si="0"/>
        <v>0</v>
      </c>
      <c r="E22" s="182"/>
      <c r="F22" s="101"/>
    </row>
    <row r="23" spans="1:6" ht="19.5" customHeight="1">
      <c r="A23" s="107"/>
      <c r="B23" s="103"/>
      <c r="C23" s="108" t="s">
        <v>103</v>
      </c>
      <c r="D23" s="177">
        <f t="shared" si="0"/>
        <v>0</v>
      </c>
      <c r="E23" s="182"/>
      <c r="F23" s="101"/>
    </row>
    <row r="24" spans="1:6" ht="19.5" customHeight="1">
      <c r="A24" s="107"/>
      <c r="B24" s="103"/>
      <c r="C24" s="108" t="s">
        <v>104</v>
      </c>
      <c r="D24" s="177">
        <f t="shared" si="0"/>
        <v>0</v>
      </c>
      <c r="E24" s="182"/>
      <c r="F24" s="101"/>
    </row>
    <row r="25" spans="1:6" ht="19.5" customHeight="1">
      <c r="A25" s="107"/>
      <c r="B25" s="103"/>
      <c r="C25" s="106" t="s">
        <v>105</v>
      </c>
      <c r="D25" s="177">
        <f t="shared" si="0"/>
        <v>421.29</v>
      </c>
      <c r="E25" s="181">
        <v>421.29</v>
      </c>
      <c r="F25" s="101"/>
    </row>
    <row r="26" spans="1:6" ht="19.5" customHeight="1">
      <c r="A26" s="107"/>
      <c r="B26" s="103"/>
      <c r="C26" s="106" t="s">
        <v>106</v>
      </c>
      <c r="D26" s="177">
        <f t="shared" si="0"/>
        <v>0</v>
      </c>
      <c r="E26" s="181"/>
      <c r="F26" s="101"/>
    </row>
    <row r="27" spans="1:6" ht="19.5" customHeight="1">
      <c r="A27" s="107"/>
      <c r="B27" s="103"/>
      <c r="C27" s="106" t="s">
        <v>107</v>
      </c>
      <c r="D27" s="177">
        <f t="shared" si="0"/>
        <v>0</v>
      </c>
      <c r="E27" s="181"/>
      <c r="F27" s="101"/>
    </row>
    <row r="28" spans="1:6" ht="19.5" customHeight="1">
      <c r="A28" s="107"/>
      <c r="B28" s="103"/>
      <c r="C28" s="106" t="s">
        <v>108</v>
      </c>
      <c r="D28" s="177">
        <f t="shared" si="0"/>
        <v>0</v>
      </c>
      <c r="E28" s="181"/>
      <c r="F28" s="101"/>
    </row>
    <row r="29" spans="1:6" ht="19.5" customHeight="1">
      <c r="A29" s="107"/>
      <c r="B29" s="103"/>
      <c r="C29" s="106" t="s">
        <v>109</v>
      </c>
      <c r="D29" s="177">
        <f t="shared" si="0"/>
        <v>0</v>
      </c>
      <c r="E29" s="183"/>
      <c r="F29" s="101"/>
    </row>
    <row r="30" spans="1:6" ht="19.5" customHeight="1">
      <c r="A30" s="107"/>
      <c r="B30" s="103"/>
      <c r="C30" s="109" t="s">
        <v>110</v>
      </c>
      <c r="D30" s="177">
        <f t="shared" si="0"/>
        <v>0</v>
      </c>
      <c r="E30" s="178"/>
      <c r="F30" s="101"/>
    </row>
    <row r="31" spans="1:6" ht="19.5" customHeight="1">
      <c r="A31" s="107"/>
      <c r="B31" s="103"/>
      <c r="C31" s="100" t="s">
        <v>111</v>
      </c>
      <c r="D31" s="177">
        <f t="shared" si="0"/>
        <v>0</v>
      </c>
      <c r="E31" s="184"/>
      <c r="F31" s="101"/>
    </row>
    <row r="32" spans="1:6" ht="19.5" customHeight="1">
      <c r="A32" s="107"/>
      <c r="B32" s="103"/>
      <c r="C32" s="28" t="s">
        <v>112</v>
      </c>
      <c r="D32" s="177">
        <f t="shared" si="0"/>
        <v>0</v>
      </c>
      <c r="E32" s="178"/>
      <c r="F32" s="101"/>
    </row>
    <row r="33" spans="1:6" ht="19.5" customHeight="1">
      <c r="A33" s="107"/>
      <c r="B33" s="103"/>
      <c r="C33" s="100" t="s">
        <v>113</v>
      </c>
      <c r="D33" s="177">
        <f t="shared" si="0"/>
        <v>0</v>
      </c>
      <c r="E33" s="178"/>
      <c r="F33" s="101"/>
    </row>
    <row r="34" spans="1:6" ht="19.5" customHeight="1">
      <c r="A34" s="107"/>
      <c r="B34" s="103"/>
      <c r="C34" s="100" t="s">
        <v>114</v>
      </c>
      <c r="D34" s="178"/>
      <c r="E34" s="178"/>
      <c r="F34" s="101"/>
    </row>
    <row r="35" spans="1:6" ht="19.5" customHeight="1">
      <c r="A35" s="107"/>
      <c r="B35" s="103"/>
      <c r="C35" s="100" t="s">
        <v>115</v>
      </c>
      <c r="D35" s="178"/>
      <c r="E35" s="178"/>
      <c r="F35" s="101"/>
    </row>
    <row r="36" spans="1:6" ht="19.5" customHeight="1">
      <c r="A36" s="147" t="s">
        <v>116</v>
      </c>
      <c r="B36" s="110">
        <f>B6+B9</f>
        <v>8208.27</v>
      </c>
      <c r="C36" s="147" t="s">
        <v>117</v>
      </c>
      <c r="D36" s="177">
        <f>E36+F36</f>
        <v>8208.27</v>
      </c>
      <c r="E36" s="180">
        <f>SUM(E6:E34)</f>
        <v>8208.27</v>
      </c>
      <c r="F36" s="111">
        <f>SUM(F6:F34)</f>
        <v>0</v>
      </c>
    </row>
    <row r="37" spans="1:6" ht="19.5" customHeight="1">
      <c r="A37" s="307" t="s">
        <v>167</v>
      </c>
      <c r="B37" s="307"/>
      <c r="C37" s="307"/>
      <c r="D37" s="307"/>
      <c r="E37" s="307"/>
      <c r="F37" s="307"/>
    </row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19.5" customHeight="1"/>
    <row r="236" ht="19.5" customHeight="1"/>
    <row r="237" ht="19.5" customHeight="1"/>
    <row r="238" ht="19.5" customHeight="1"/>
  </sheetData>
  <sheetProtection/>
  <mergeCells count="4">
    <mergeCell ref="A2:F2"/>
    <mergeCell ref="A4:B4"/>
    <mergeCell ref="C4:F4"/>
    <mergeCell ref="A37:F37"/>
  </mergeCells>
  <conditionalFormatting sqref="A6:A16">
    <cfRule type="cellIs" priority="1" dxfId="4" operator="equal" stopIfTrue="1">
      <formula>0</formula>
    </cfRule>
  </conditionalFormatting>
  <printOptions horizontalCentered="1"/>
  <pageMargins left="0.35" right="0.35" top="0.71" bottom="0.47" header="0.51" footer="0.31"/>
  <pageSetup firstPageNumber="24" useFirstPageNumber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showZeros="0" zoomScalePageLayoutView="0" workbookViewId="0" topLeftCell="A1">
      <selection activeCell="E11" sqref="E11"/>
    </sheetView>
  </sheetViews>
  <sheetFormatPr defaultColWidth="6.875" defaultRowHeight="23.25" customHeight="1"/>
  <cols>
    <col min="1" max="1" width="15.625" style="59" customWidth="1"/>
    <col min="2" max="2" width="21.00390625" style="59" customWidth="1"/>
    <col min="3" max="3" width="18.50390625" style="59" customWidth="1"/>
    <col min="4" max="4" width="28.875" style="59" customWidth="1"/>
    <col min="5" max="5" width="30.125" style="59" customWidth="1"/>
    <col min="6" max="16384" width="6.875" style="59" customWidth="1"/>
  </cols>
  <sheetData>
    <row r="1" s="20" customFormat="1" ht="23.25" customHeight="1">
      <c r="A1" s="155" t="s">
        <v>168</v>
      </c>
    </row>
    <row r="2" spans="1:5" ht="30" customHeight="1">
      <c r="A2" s="308" t="s">
        <v>169</v>
      </c>
      <c r="B2" s="308"/>
      <c r="C2" s="308"/>
      <c r="D2" s="308"/>
      <c r="E2" s="308"/>
    </row>
    <row r="3" spans="1:5" ht="23.25" customHeight="1">
      <c r="A3" s="60"/>
      <c r="E3" s="63" t="s">
        <v>22</v>
      </c>
    </row>
    <row r="4" spans="1:5" s="84" customFormat="1" ht="34.5" customHeight="1">
      <c r="A4" s="22" t="s">
        <v>121</v>
      </c>
      <c r="B4" s="22" t="s">
        <v>122</v>
      </c>
      <c r="C4" s="86" t="s">
        <v>27</v>
      </c>
      <c r="D4" s="22" t="s">
        <v>33</v>
      </c>
      <c r="E4" s="86" t="s">
        <v>170</v>
      </c>
    </row>
    <row r="5" spans="1:5" s="85" customFormat="1" ht="23.25" customHeight="1">
      <c r="A5" s="68"/>
      <c r="B5" s="88" t="s">
        <v>27</v>
      </c>
      <c r="C5" s="164">
        <f>D5+E5</f>
        <v>8208.27</v>
      </c>
      <c r="D5" s="164">
        <f>SUM(D6:D14)</f>
        <v>6876.2699999999995</v>
      </c>
      <c r="E5" s="164">
        <f>SUM(E6:E14)</f>
        <v>1332</v>
      </c>
    </row>
    <row r="6" spans="1:5" ht="23.25" customHeight="1">
      <c r="A6" s="159" t="s">
        <v>317</v>
      </c>
      <c r="B6" s="164" t="s">
        <v>318</v>
      </c>
      <c r="C6" s="164">
        <f aca="true" t="shared" si="0" ref="C6:C14">D6+E6</f>
        <v>5403.69</v>
      </c>
      <c r="D6" s="164">
        <v>5403.69</v>
      </c>
      <c r="E6" s="164"/>
    </row>
    <row r="7" spans="1:5" ht="23.25" customHeight="1">
      <c r="A7" s="159" t="s">
        <v>319</v>
      </c>
      <c r="B7" s="164" t="s">
        <v>320</v>
      </c>
      <c r="C7" s="164">
        <f t="shared" si="0"/>
        <v>432</v>
      </c>
      <c r="D7" s="164"/>
      <c r="E7" s="164">
        <v>432</v>
      </c>
    </row>
    <row r="8" spans="1:5" ht="23.25" customHeight="1">
      <c r="A8" s="89">
        <v>2040706</v>
      </c>
      <c r="B8" s="164" t="s">
        <v>322</v>
      </c>
      <c r="C8" s="164">
        <f t="shared" si="0"/>
        <v>20</v>
      </c>
      <c r="D8" s="164">
        <v>20</v>
      </c>
      <c r="E8" s="164"/>
    </row>
    <row r="9" spans="1:5" ht="23.25" customHeight="1">
      <c r="A9" s="89">
        <v>2040707</v>
      </c>
      <c r="B9" s="164" t="s">
        <v>324</v>
      </c>
      <c r="C9" s="164">
        <f t="shared" si="0"/>
        <v>5</v>
      </c>
      <c r="D9" s="164">
        <v>5</v>
      </c>
      <c r="E9" s="164"/>
    </row>
    <row r="10" spans="1:5" ht="23.25" customHeight="1">
      <c r="A10" s="89">
        <v>2040799</v>
      </c>
      <c r="B10" s="164" t="s">
        <v>325</v>
      </c>
      <c r="C10" s="164">
        <f t="shared" si="0"/>
        <v>915</v>
      </c>
      <c r="D10" s="164">
        <v>15</v>
      </c>
      <c r="E10" s="164">
        <v>900</v>
      </c>
    </row>
    <row r="11" spans="1:5" ht="23.25" customHeight="1">
      <c r="A11" s="89">
        <v>2080501</v>
      </c>
      <c r="B11" s="164" t="s">
        <v>329</v>
      </c>
      <c r="C11" s="164">
        <f t="shared" si="0"/>
        <v>775.11</v>
      </c>
      <c r="D11" s="164">
        <v>775.11</v>
      </c>
      <c r="E11" s="164"/>
    </row>
    <row r="12" spans="1:5" ht="23.25" customHeight="1">
      <c r="A12" s="89">
        <v>2080699</v>
      </c>
      <c r="B12" s="164" t="s">
        <v>326</v>
      </c>
      <c r="C12" s="164">
        <f t="shared" si="0"/>
        <v>202.88</v>
      </c>
      <c r="D12" s="164">
        <v>202.88</v>
      </c>
      <c r="E12" s="164"/>
    </row>
    <row r="13" spans="1:5" ht="23.25" customHeight="1">
      <c r="A13" s="89">
        <v>2080801</v>
      </c>
      <c r="B13" s="164" t="s">
        <v>327</v>
      </c>
      <c r="C13" s="164">
        <f t="shared" si="0"/>
        <v>33.3</v>
      </c>
      <c r="D13" s="164">
        <v>33.3</v>
      </c>
      <c r="E13" s="164"/>
    </row>
    <row r="14" spans="1:5" ht="23.25" customHeight="1">
      <c r="A14" s="89">
        <v>2210201</v>
      </c>
      <c r="B14" s="164" t="s">
        <v>328</v>
      </c>
      <c r="C14" s="164">
        <f t="shared" si="0"/>
        <v>421.29</v>
      </c>
      <c r="D14" s="164">
        <v>421.29</v>
      </c>
      <c r="E14" s="164"/>
    </row>
    <row r="15" spans="1:5" ht="29.25" customHeight="1">
      <c r="A15" s="309" t="s">
        <v>171</v>
      </c>
      <c r="B15" s="309"/>
      <c r="C15" s="309"/>
      <c r="D15" s="309"/>
      <c r="E15" s="309"/>
    </row>
    <row r="16" spans="1:5" ht="19.5" customHeight="1">
      <c r="A16" s="310"/>
      <c r="B16" s="311"/>
      <c r="C16" s="311"/>
      <c r="D16" s="311"/>
      <c r="E16" s="311"/>
    </row>
  </sheetData>
  <sheetProtection/>
  <mergeCells count="3">
    <mergeCell ref="A2:E2"/>
    <mergeCell ref="A15:E15"/>
    <mergeCell ref="A16:E16"/>
  </mergeCells>
  <printOptions horizontalCentered="1"/>
  <pageMargins left="0.35" right="0.35" top="0.98" bottom="0.98" header="0.51" footer="0.51"/>
  <pageSetup firstPageNumber="25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王建辉</dc:creator>
  <cp:keywords/>
  <dc:description/>
  <cp:lastModifiedBy>Administrator</cp:lastModifiedBy>
  <cp:lastPrinted>2021-02-05T07:11:32Z</cp:lastPrinted>
  <dcterms:created xsi:type="dcterms:W3CDTF">2015-04-15T03:34:12Z</dcterms:created>
  <dcterms:modified xsi:type="dcterms:W3CDTF">2021-02-05T07:15:27Z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